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965"/>
  </bookViews>
  <sheets>
    <sheet name="29.2" sheetId="29" r:id="rId1"/>
    <sheet name="29.3" sheetId="30" r:id="rId2"/>
    <sheet name="29.4" sheetId="31" r:id="rId3"/>
    <sheet name="29.5" sheetId="32" r:id="rId4"/>
    <sheet name="29.8" sheetId="1" r:id="rId5"/>
    <sheet name="29.9" sheetId="2" r:id="rId6"/>
    <sheet name="29.10" sheetId="3" r:id="rId7"/>
    <sheet name="29.11" sheetId="4" r:id="rId8"/>
    <sheet name="29.12" sheetId="5" r:id="rId9"/>
    <sheet name="29.13" sheetId="6" r:id="rId10"/>
    <sheet name="29.14" sheetId="7" r:id="rId11"/>
    <sheet name="29.15" sheetId="8" r:id="rId12"/>
    <sheet name="29.16" sheetId="9" r:id="rId13"/>
    <sheet name="29.17" sheetId="10" r:id="rId14"/>
    <sheet name="29.18" sheetId="11" r:id="rId15"/>
    <sheet name="29.19" sheetId="12" r:id="rId16"/>
    <sheet name="29.20" sheetId="13" r:id="rId17"/>
    <sheet name="29.21" sheetId="14" r:id="rId18"/>
    <sheet name="29.23" sheetId="15" r:id="rId19"/>
    <sheet name="29.24" sheetId="16" r:id="rId20"/>
    <sheet name="29.25" sheetId="17" r:id="rId21"/>
    <sheet name="29.27" sheetId="33" r:id="rId22"/>
    <sheet name="29.28" sheetId="18" r:id="rId23"/>
    <sheet name="29.29" sheetId="19" r:id="rId24"/>
    <sheet name="29.30" sheetId="20" r:id="rId25"/>
    <sheet name="29.31" sheetId="21" r:id="rId26"/>
    <sheet name="29.32" sheetId="22" r:id="rId27"/>
    <sheet name="29.33" sheetId="23" r:id="rId28"/>
    <sheet name="29.34" sheetId="24" r:id="rId29"/>
    <sheet name="29.36" sheetId="25" r:id="rId30"/>
    <sheet name="29.37" sheetId="26" r:id="rId31"/>
    <sheet name="29.38" sheetId="27" r:id="rId32"/>
    <sheet name="29.39" sheetId="28" r:id="rId33"/>
  </sheets>
  <calcPr calcId="145621"/>
</workbook>
</file>

<file path=xl/calcChain.xml><?xml version="1.0" encoding="utf-8"?>
<calcChain xmlns="http://schemas.openxmlformats.org/spreadsheetml/2006/main">
  <c r="D6" i="31" l="1"/>
  <c r="I26" i="28"/>
  <c r="D26" i="28"/>
  <c r="D25" i="28"/>
  <c r="C25" i="28"/>
  <c r="B25" i="28"/>
  <c r="B28" i="28"/>
  <c r="C20" i="28"/>
  <c r="C22" i="28"/>
  <c r="I16" i="28"/>
  <c r="G16" i="28"/>
  <c r="E14" i="28"/>
  <c r="E12" i="28"/>
  <c r="G25" i="28"/>
  <c r="G26" i="28"/>
  <c r="I11" i="28"/>
  <c r="I24" i="28"/>
  <c r="G10" i="28"/>
  <c r="G18" i="28"/>
  <c r="E10" i="28"/>
  <c r="D7" i="28"/>
  <c r="E7" i="28"/>
  <c r="C7" i="28"/>
  <c r="D21" i="28"/>
  <c r="B7" i="28"/>
  <c r="B8" i="28"/>
  <c r="E8" i="28"/>
  <c r="E15" i="27"/>
  <c r="D15" i="27"/>
  <c r="C15" i="27"/>
  <c r="B15" i="27"/>
  <c r="E7" i="27"/>
  <c r="E17" i="27"/>
  <c r="D7" i="27"/>
  <c r="D17" i="27"/>
  <c r="C7" i="27"/>
  <c r="C17" i="27"/>
  <c r="C19" i="27"/>
  <c r="D18" i="27"/>
  <c r="B7" i="27"/>
  <c r="B17" i="27"/>
  <c r="B19" i="27"/>
  <c r="C18" i="27"/>
  <c r="B37" i="26"/>
  <c r="B39" i="26"/>
  <c r="B41" i="26"/>
  <c r="B43" i="26"/>
  <c r="B45" i="26"/>
  <c r="B22" i="26"/>
  <c r="B24" i="26"/>
  <c r="B26" i="26"/>
  <c r="B28" i="26"/>
  <c r="B30" i="26"/>
  <c r="B7" i="26"/>
  <c r="B9" i="26"/>
  <c r="B11" i="26"/>
  <c r="B13" i="26"/>
  <c r="B15" i="26"/>
  <c r="B21" i="25"/>
  <c r="B14" i="25"/>
  <c r="B7" i="25"/>
  <c r="B24" i="6"/>
  <c r="B26" i="6"/>
  <c r="B28" i="6"/>
  <c r="B30" i="6"/>
  <c r="B32" i="6"/>
  <c r="B8" i="6"/>
  <c r="B10" i="6"/>
  <c r="B12" i="6"/>
  <c r="B14" i="6"/>
  <c r="B16" i="6"/>
  <c r="D8" i="28"/>
  <c r="I31" i="28"/>
  <c r="B9" i="28"/>
  <c r="I18" i="28"/>
  <c r="C21" i="28"/>
  <c r="C8" i="28"/>
  <c r="D24" i="28"/>
  <c r="D28" i="28"/>
  <c r="B20" i="28"/>
  <c r="B22" i="28"/>
  <c r="D20" i="28"/>
  <c r="D22" i="28"/>
  <c r="B11" i="28"/>
  <c r="D30" i="28"/>
  <c r="B30" i="28"/>
  <c r="B32" i="28"/>
  <c r="C31" i="28"/>
  <c r="D19" i="27"/>
  <c r="E18" i="27"/>
  <c r="E19" i="27"/>
  <c r="B13" i="28"/>
  <c r="D9" i="28"/>
  <c r="D11" i="28"/>
  <c r="D13" i="28"/>
  <c r="D15" i="28"/>
  <c r="G30" i="28"/>
  <c r="G32" i="28"/>
  <c r="G34" i="28"/>
  <c r="C9" i="28"/>
  <c r="C11" i="28"/>
  <c r="C13" i="28"/>
  <c r="C15" i="28"/>
  <c r="C24" i="28"/>
  <c r="C28" i="28"/>
  <c r="C30" i="28"/>
  <c r="C32" i="28"/>
  <c r="D31" i="28"/>
  <c r="B15" i="28"/>
  <c r="E15" i="28"/>
  <c r="I25" i="28"/>
  <c r="I27" i="28"/>
  <c r="E13" i="28"/>
  <c r="D32" i="28"/>
  <c r="I30" i="28"/>
  <c r="I32" i="28"/>
  <c r="E11" i="28"/>
  <c r="E9" i="28"/>
  <c r="I34" i="28"/>
</calcChain>
</file>

<file path=xl/sharedStrings.xml><?xml version="1.0" encoding="utf-8"?>
<sst xmlns="http://schemas.openxmlformats.org/spreadsheetml/2006/main" count="1000" uniqueCount="339">
  <si>
    <t>Ændringer</t>
  </si>
  <si>
    <t>Pris</t>
  </si>
  <si>
    <t>Mængde</t>
  </si>
  <si>
    <t>Omsætning</t>
  </si>
  <si>
    <t>- Vareforbrug</t>
  </si>
  <si>
    <t>Bruttofortjeneste</t>
  </si>
  <si>
    <t>- Kontante kapacitetsomkostninger</t>
  </si>
  <si>
    <t>Indtjeningsbidrag</t>
  </si>
  <si>
    <t>- Afskrivninger</t>
  </si>
  <si>
    <t>Resultat af primær drift</t>
  </si>
  <si>
    <t>+ Renteindtægter</t>
  </si>
  <si>
    <t>-  Renteomkostninger</t>
  </si>
  <si>
    <t>Resultat</t>
  </si>
  <si>
    <t>Udkast til resultatbudget for 2016 (kr.)</t>
  </si>
  <si>
    <t>Regnskab         2015</t>
  </si>
  <si>
    <t>Budget        2016</t>
  </si>
  <si>
    <t>Opgave 29.8</t>
  </si>
  <si>
    <t>Opgave 29.9</t>
  </si>
  <si>
    <t>Opgave 29.10</t>
  </si>
  <si>
    <t>Regnskab     2015</t>
  </si>
  <si>
    <t>- Salgsprovision</t>
  </si>
  <si>
    <t>Dækningsbidrag</t>
  </si>
  <si>
    <t>Udkast til produktopdelt dækningsbidragsbudget for 2016 (kr.)</t>
  </si>
  <si>
    <t>Gan</t>
  </si>
  <si>
    <t>Dalf</t>
  </si>
  <si>
    <t>I alt</t>
  </si>
  <si>
    <t>Udkast til dækningsbidragsbudget for 2016 for Grillbo (kr.)</t>
  </si>
  <si>
    <t>Budget           2016</t>
  </si>
  <si>
    <t>Udkast til dækningsbidragsbudget for 2016 for Grollum (kr.)</t>
  </si>
  <si>
    <t>Fælles omkostninger for 2016 (kr.)</t>
  </si>
  <si>
    <t>Regnskab        2015</t>
  </si>
  <si>
    <t>Budget            2016</t>
  </si>
  <si>
    <t>Kontante kapacitetsomkostninger</t>
  </si>
  <si>
    <t>Afskrivninger</t>
  </si>
  <si>
    <t>Renteomkostninger</t>
  </si>
  <si>
    <t>Grillbo</t>
  </si>
  <si>
    <t>Grollum</t>
  </si>
  <si>
    <t>- Renteomkostninger</t>
  </si>
  <si>
    <t>Resultat før renter</t>
  </si>
  <si>
    <t>Opgave 29.11</t>
  </si>
  <si>
    <t>Udkast til markedsføringsbidragsbudget for 2016 for private (kr.)</t>
  </si>
  <si>
    <t>Regnskab      2015</t>
  </si>
  <si>
    <t>Budget          2016</t>
  </si>
  <si>
    <t>Nettoomsætning</t>
  </si>
  <si>
    <t>- Salgsfremmende omkostninger</t>
  </si>
  <si>
    <t xml:space="preserve">Markedsføringsbidrag </t>
  </si>
  <si>
    <t>Udkast til markedsføringsbidragsbudget for 2016 for erhverv (kr.)</t>
  </si>
  <si>
    <t>Regnskab       2015</t>
  </si>
  <si>
    <t>Private</t>
  </si>
  <si>
    <t>Erhverv</t>
  </si>
  <si>
    <t>Markedsføringsbidrag</t>
  </si>
  <si>
    <t>Opgave 29.12</t>
  </si>
  <si>
    <t>Forslag nr. 1 (kr.)</t>
  </si>
  <si>
    <t>Udkast</t>
  </si>
  <si>
    <t>Forslag nr. 1</t>
  </si>
  <si>
    <t>- Reklameomkostninger</t>
  </si>
  <si>
    <t>Årets resultat</t>
  </si>
  <si>
    <t>Forslag nr. 2 (kr.)</t>
  </si>
  <si>
    <t>Forslag nr. 2</t>
  </si>
  <si>
    <t>Opgave 29.13</t>
  </si>
  <si>
    <t>Udkast til aktivitetsbudget for januar kvartal 2016 (kr.)</t>
  </si>
  <si>
    <t>Januar</t>
  </si>
  <si>
    <t>Februar</t>
  </si>
  <si>
    <t>Marts</t>
  </si>
  <si>
    <t>- Øvrige variable omkostninger</t>
  </si>
  <si>
    <t>Beregning af indbetalinger fra varesalget (kr.)</t>
  </si>
  <si>
    <t>Kontant omsætning (60%)</t>
  </si>
  <si>
    <t>Varesalg med 1 måneds kredit (40%)</t>
  </si>
  <si>
    <t>Indbetaling fra varedebitorer</t>
  </si>
  <si>
    <t>Varedebitorer 1. januar 2016</t>
  </si>
  <si>
    <t>Varedebitorer 31. marts 2016</t>
  </si>
  <si>
    <t>Udkast til likviditetsbudget for januar kvartal 2016 (kr.)</t>
  </si>
  <si>
    <t>Indbetalinger:</t>
  </si>
  <si>
    <t>Varesalg, kontant</t>
  </si>
  <si>
    <t>Varesalg pr. 1 måned</t>
  </si>
  <si>
    <t>Indbetalinger i alt</t>
  </si>
  <si>
    <t>Udbetalinger:</t>
  </si>
  <si>
    <t>Varekøb pr. 1 måned</t>
  </si>
  <si>
    <t>Øvrige variable omkostninger</t>
  </si>
  <si>
    <t>Andre eksterne omkostninger</t>
  </si>
  <si>
    <t>Personaleomkostninger</t>
  </si>
  <si>
    <t>Udbetalinger i alt</t>
  </si>
  <si>
    <t>Likviditetsforskydning</t>
  </si>
  <si>
    <t>+ Likvide midler primo</t>
  </si>
  <si>
    <t>Likvide midler ultimo</t>
  </si>
  <si>
    <t>Opgave 29.14</t>
  </si>
  <si>
    <t>1. kvartal</t>
  </si>
  <si>
    <t>2. kvartal</t>
  </si>
  <si>
    <t>3. kvartal</t>
  </si>
  <si>
    <t>4. kvartal</t>
  </si>
  <si>
    <t>Omsæt-ning ifølge udkast til resultat-budget</t>
  </si>
  <si>
    <t>Kontant omsæt-ning (75%)</t>
  </si>
  <si>
    <t>Varesalg med 3 måneders kredit (25%)</t>
  </si>
  <si>
    <t>Ind-betalinger fra vare-debitorer</t>
  </si>
  <si>
    <t>Varedebitorer 1.1. 2016</t>
  </si>
  <si>
    <t>Varedebitorer 31.12. 2016</t>
  </si>
  <si>
    <t>Udkast til likviditetsbudget for 2016 (kr.)</t>
  </si>
  <si>
    <t>Varesalg pr. 3 måneder</t>
  </si>
  <si>
    <t>Varekøb pr. 3 måneder</t>
  </si>
  <si>
    <t>Inventar</t>
  </si>
  <si>
    <t>Privatforbrug</t>
  </si>
  <si>
    <t>Opgave 29.15</t>
  </si>
  <si>
    <t>April</t>
  </si>
  <si>
    <t>Maj</t>
  </si>
  <si>
    <t>Juni</t>
  </si>
  <si>
    <t>-  Vareforbrug</t>
  </si>
  <si>
    <t>-  Øvrige variable omkostninger</t>
  </si>
  <si>
    <t>-  Salgsfremmende omkostninger</t>
  </si>
  <si>
    <t>Udkast til likviditetsbudget for 2. kvartal (kr.)</t>
  </si>
  <si>
    <t>Varekøb kontant</t>
  </si>
  <si>
    <t>Salgsfremmende omkostninger</t>
  </si>
  <si>
    <t>Køb af inventar</t>
  </si>
  <si>
    <t>Rente af kassekredit</t>
  </si>
  <si>
    <t>Kassekredit maksimum primo</t>
  </si>
  <si>
    <t>-  Faktisk gæld på kassekreditten</t>
  </si>
  <si>
    <t>Kassekredit disponibel</t>
  </si>
  <si>
    <t>Likvide midler primo</t>
  </si>
  <si>
    <t>Opgave 29.16</t>
  </si>
  <si>
    <t>Udkast til resultatbudget for juli kvartal 2016 (kr.)</t>
  </si>
  <si>
    <t>Juli</t>
  </si>
  <si>
    <t xml:space="preserve">August </t>
  </si>
  <si>
    <t>September</t>
  </si>
  <si>
    <t>-  Kontante kapacitetsomkostninger</t>
  </si>
  <si>
    <t>-  Afskrivninger</t>
  </si>
  <si>
    <t>Udkast til likviditetsbudget for juli kvartal 2016 (kr.)</t>
  </si>
  <si>
    <t>Udbetalt udbytte</t>
  </si>
  <si>
    <t>Opgave 29.17</t>
  </si>
  <si>
    <t>Indbetalinger fra varesalg</t>
  </si>
  <si>
    <t>Renteindtægter</t>
  </si>
  <si>
    <t>Udbetalinger til varekøb</t>
  </si>
  <si>
    <t>Investering i inventar</t>
  </si>
  <si>
    <t>+ Likviditetsreserve primo</t>
  </si>
  <si>
    <t>Likviditetsreserve ultimo</t>
  </si>
  <si>
    <t>Opgave 29.18</t>
  </si>
  <si>
    <t>Opgave 29.19</t>
  </si>
  <si>
    <t>Opgave 29.20</t>
  </si>
  <si>
    <t>Likviditetsbudget for januar kvartal 2016 (kr.)</t>
  </si>
  <si>
    <t>Investeringer i anlægsaktiver</t>
  </si>
  <si>
    <t xml:space="preserve">+ Likvide midler primo </t>
  </si>
  <si>
    <t>Opgave 29.21</t>
  </si>
  <si>
    <t>Beregning af varelager d. 31. marts 2016 (kr.)</t>
  </si>
  <si>
    <t>Varelager 1. januar 2016</t>
  </si>
  <si>
    <t>+ Periodens varekøb</t>
  </si>
  <si>
    <t>-  Periodens vareforbrug</t>
  </si>
  <si>
    <t>Varelager 31. marts 2016</t>
  </si>
  <si>
    <t>Salg af halkort</t>
  </si>
  <si>
    <t>Salg af timer</t>
  </si>
  <si>
    <t>- Leje af heste</t>
  </si>
  <si>
    <t>- Løn til berider</t>
  </si>
  <si>
    <t xml:space="preserve">Resultat  </t>
  </si>
  <si>
    <t>Opgave 29.23</t>
  </si>
  <si>
    <t>Opgave 29.24</t>
  </si>
  <si>
    <t>Udkast til resultatbudget for 2016</t>
  </si>
  <si>
    <t>Omsætning:</t>
  </si>
  <si>
    <t xml:space="preserve">      Partnere</t>
  </si>
  <si>
    <t xml:space="preserve">      Senior</t>
  </si>
  <si>
    <t xml:space="preserve">      Junior</t>
  </si>
  <si>
    <t xml:space="preserve">      Maskinforbrug</t>
  </si>
  <si>
    <t>Omsætning i alt</t>
  </si>
  <si>
    <t>Gager:</t>
  </si>
  <si>
    <t>Resultat før øvrige kapacitetsomk.</t>
  </si>
  <si>
    <t>+ Renteomkostninger</t>
  </si>
  <si>
    <t>Udkast til likviditetsbudget for 2016</t>
  </si>
  <si>
    <t>Omsætning pr. 3 måneder</t>
  </si>
  <si>
    <t>Gager, seniormedarbejdere</t>
  </si>
  <si>
    <t>Gager, juniormedarbejdere</t>
  </si>
  <si>
    <t>Afdrag på lån</t>
  </si>
  <si>
    <t>Samlet likviditetsvirkning</t>
  </si>
  <si>
    <t>Disponibel kassekredit</t>
  </si>
  <si>
    <t>Likvide beholdninger</t>
  </si>
  <si>
    <t>Opgave 29.25</t>
  </si>
  <si>
    <t>Udkast til resultatbudget for april kvartal 2016</t>
  </si>
  <si>
    <t>- Variable omkostninger</t>
  </si>
  <si>
    <t>- Afskrivning på inventar og kontorudstyr</t>
  </si>
  <si>
    <t>- Afskrivning på biler</t>
  </si>
  <si>
    <t>Opgave 29.28</t>
  </si>
  <si>
    <t>Forkalkulation for 1 standardmodul</t>
  </si>
  <si>
    <t>Træ</t>
  </si>
  <si>
    <t>Lak</t>
  </si>
  <si>
    <t>Arbejdsløn</t>
  </si>
  <si>
    <t>Variable enhedsomkostninger</t>
  </si>
  <si>
    <t>Udkast til produktopdelt aktivitetsbudget for 2016</t>
  </si>
  <si>
    <t>- Variable produktionsomkostninger</t>
  </si>
  <si>
    <t>- Variable salgsomkostninger</t>
  </si>
  <si>
    <t>Opgave 29.29</t>
  </si>
  <si>
    <t>Beregning af udbetalingerne til varekøb opdelt pr. kvartal (kr.)</t>
  </si>
  <si>
    <t>Varekøb</t>
  </si>
  <si>
    <t>Udbetalinger pr. md.</t>
  </si>
  <si>
    <t>Udbetalinger pr. kvt.</t>
  </si>
  <si>
    <t>Varekreditorer 1.1</t>
  </si>
  <si>
    <t xml:space="preserve">Marts </t>
  </si>
  <si>
    <t>August</t>
  </si>
  <si>
    <t>Oktober</t>
  </si>
  <si>
    <t>November</t>
  </si>
  <si>
    <t>December</t>
  </si>
  <si>
    <t>Opgave 29.30</t>
  </si>
  <si>
    <t>Beregning af indbetalingerne pr. kvartal fra varedebitorerne (kr.)</t>
  </si>
  <si>
    <t>Varesalg</t>
  </si>
  <si>
    <t>Indbetalinger pr. md</t>
  </si>
  <si>
    <t>Indbetalinger pr. kvt.</t>
  </si>
  <si>
    <t>Varedebitorer pr. 1.1.</t>
  </si>
  <si>
    <t>Opgave 29.31</t>
  </si>
  <si>
    <t>Indbetalinger pr. måned</t>
  </si>
  <si>
    <t>Indbetalinger pr. kvartal</t>
  </si>
  <si>
    <t>Januar kvt.</t>
  </si>
  <si>
    <t>April kvt.</t>
  </si>
  <si>
    <t>Juli kvt.</t>
  </si>
  <si>
    <t>Oktober kvt.</t>
  </si>
  <si>
    <t>Indbetalinger fra varedebitorer</t>
  </si>
  <si>
    <t>Variable omkostninger</t>
  </si>
  <si>
    <t>Skat af resultat</t>
  </si>
  <si>
    <t>Investering i nye maskiner</t>
  </si>
  <si>
    <t>Udlodning til aktionærer</t>
  </si>
  <si>
    <t>Opgave 29.32</t>
  </si>
  <si>
    <t>Kontant varesalg</t>
  </si>
  <si>
    <t>Varesalg med 1 måneds kredit</t>
  </si>
  <si>
    <t>Kassekredit maksimum</t>
  </si>
  <si>
    <t>Gæld på kassekredit</t>
  </si>
  <si>
    <t>Likvide midler 1. april 2016</t>
  </si>
  <si>
    <t>Opgave 29.33</t>
  </si>
  <si>
    <t>Varedebitorer 1.1.</t>
  </si>
  <si>
    <t>Lønomkostninger</t>
  </si>
  <si>
    <t>Skat, aconto</t>
  </si>
  <si>
    <t>Udlodning af udbytte</t>
  </si>
  <si>
    <t>Likvide midler 1. januar 2016</t>
  </si>
  <si>
    <t>Opgave 29.34</t>
  </si>
  <si>
    <t>Udkast til resultatbudget for oktober kvartal 2016 (kr.)</t>
  </si>
  <si>
    <t>- Variable produktionsomkostn.</t>
  </si>
  <si>
    <t>Resultat før skat</t>
  </si>
  <si>
    <t>- Skat af resultat</t>
  </si>
  <si>
    <t>Udkast til likviditetsbudget for oktober kvartal 2016 (kr.)</t>
  </si>
  <si>
    <t>Variable salgsomkostninger</t>
  </si>
  <si>
    <t>Investering i ny maskine</t>
  </si>
  <si>
    <t>Likvide midler 1. oktober 2016</t>
  </si>
  <si>
    <t>Opgave 29.36</t>
  </si>
  <si>
    <t>Alternativ 1</t>
  </si>
  <si>
    <t>Ændring      mængde</t>
  </si>
  <si>
    <t>Alternativ 2</t>
  </si>
  <si>
    <t>Alternativ 3</t>
  </si>
  <si>
    <t>Opgave 29.37</t>
  </si>
  <si>
    <t xml:space="preserve">Ændring mængde       </t>
  </si>
  <si>
    <t>- Kontante kapacitetsomkostn.</t>
  </si>
  <si>
    <t>Opgave 29.38</t>
  </si>
  <si>
    <t>Udkast til kvartalsopdelt likviditetsbudget for 2016 (kr.)</t>
  </si>
  <si>
    <t>Varesalg kontant</t>
  </si>
  <si>
    <t>Varesalg på kredit</t>
  </si>
  <si>
    <t>Salgsprovision</t>
  </si>
  <si>
    <t>Afdrag på langfristet lån</t>
  </si>
  <si>
    <t>Opgave 29.39</t>
  </si>
  <si>
    <t>Ændring i omsætning</t>
  </si>
  <si>
    <t>%</t>
  </si>
  <si>
    <t>Resultatbudget for januar kvartal 2016</t>
  </si>
  <si>
    <t>Balance pr. 1. januar 2016</t>
  </si>
  <si>
    <t>Aktiver</t>
  </si>
  <si>
    <t>Passiver</t>
  </si>
  <si>
    <t xml:space="preserve">Anlægsaktiver </t>
  </si>
  <si>
    <t>Egenkapital</t>
  </si>
  <si>
    <t>Anlægsaktiver til kostpris</t>
  </si>
  <si>
    <t>Kapitalkonto primo</t>
  </si>
  <si>
    <t>- Akkumulerede afskrivninger</t>
  </si>
  <si>
    <t>+ Overskud</t>
  </si>
  <si>
    <t>- Privatforbrug</t>
  </si>
  <si>
    <t>Kapitalkonto ultimo</t>
  </si>
  <si>
    <t>Omsætningsaktiver</t>
  </si>
  <si>
    <t>Varelager</t>
  </si>
  <si>
    <t>Gældsforpligtelser</t>
  </si>
  <si>
    <t>Varedebitorer</t>
  </si>
  <si>
    <t>Kassekredit (maks. 600.000)</t>
  </si>
  <si>
    <t>Varekreditorer</t>
  </si>
  <si>
    <t>Likviditetsbudget for januar kvartal 2016</t>
  </si>
  <si>
    <t>Aktiver i alt</t>
  </si>
  <si>
    <t>Passiver i alt</t>
  </si>
  <si>
    <t>Kontantsalg</t>
  </si>
  <si>
    <t>Varesalg pr. 1 måneds kredit</t>
  </si>
  <si>
    <t>Balance pr. 31. marts 2016</t>
  </si>
  <si>
    <t>Hævet til privatforbrug</t>
  </si>
  <si>
    <t>Periodens likviditetsforskydning</t>
  </si>
  <si>
    <t>Produktopdelt aktivitetsbudget for 2016</t>
  </si>
  <si>
    <t>Opgave 29.2</t>
  </si>
  <si>
    <t>Budgetterede aktivitetstal for 2016</t>
  </si>
  <si>
    <t>Dark</t>
  </si>
  <si>
    <t>Dusty</t>
  </si>
  <si>
    <t>Salgspris, kr.</t>
  </si>
  <si>
    <t>Kostpris, kr.</t>
  </si>
  <si>
    <t>Afsætning, stk.</t>
  </si>
  <si>
    <t>Opgave 29.3</t>
  </si>
  <si>
    <t>Forkalkulation for 1 par cowboybukser (kr.)</t>
  </si>
  <si>
    <t>Stofforbrug</t>
  </si>
  <si>
    <t>Andre materialer (sytråd + knapper)</t>
  </si>
  <si>
    <t>Dækningsbidragsbudget for 2016 (kr.)</t>
  </si>
  <si>
    <t xml:space="preserve">Omsætning </t>
  </si>
  <si>
    <t xml:space="preserve">Dækningsbidrag </t>
  </si>
  <si>
    <t>Opgave 29.4</t>
  </si>
  <si>
    <r>
      <t xml:space="preserve">  ·</t>
    </r>
    <r>
      <rPr>
        <sz val="11"/>
        <color indexed="8"/>
        <rFont val="Calibri"/>
        <family val="2"/>
      </rPr>
      <t xml:space="preserve"> 1,10</t>
    </r>
  </si>
  <si>
    <t>Opgave 29.5</t>
  </si>
  <si>
    <t xml:space="preserve">Holdundervisning       </t>
  </si>
  <si>
    <t xml:space="preserve">Eneundervisning   </t>
  </si>
  <si>
    <t xml:space="preserve">I alt                       </t>
  </si>
  <si>
    <t>kr.</t>
  </si>
  <si>
    <t xml:space="preserve">1. kvartal  </t>
  </si>
  <si>
    <t xml:space="preserve">2. kvartal  </t>
  </si>
  <si>
    <t xml:space="preserve">3. kvartal  </t>
  </si>
  <si>
    <t xml:space="preserve">4. kvartal  </t>
  </si>
  <si>
    <t xml:space="preserve">I alt          </t>
  </si>
  <si>
    <t xml:space="preserve">1. kvartal         </t>
  </si>
  <si>
    <t xml:space="preserve">2. kvartal         </t>
  </si>
  <si>
    <t xml:space="preserve">3. kvartal         </t>
  </si>
  <si>
    <t xml:space="preserve">4. kvartal         </t>
  </si>
  <si>
    <t>Kassekredit maksimum 1.1.2016</t>
  </si>
  <si>
    <t>Gæld på kassekredit 1.1.2016</t>
  </si>
  <si>
    <t>Opgave 29.27</t>
  </si>
  <si>
    <t>Forkalkulation for 1 par handsker (kr.)</t>
  </si>
  <si>
    <t>Materialeforbrug:</t>
  </si>
  <si>
    <t xml:space="preserve">      Skind</t>
  </si>
  <si>
    <t xml:space="preserve">      Foer</t>
  </si>
  <si>
    <t xml:space="preserve">      Diverse materialer</t>
  </si>
  <si>
    <t>- Skat af årets resultat</t>
  </si>
  <si>
    <r>
      <t>Udkast til dækningsbidragsbudget for 2016 for Gan</t>
    </r>
    <r>
      <rPr>
        <b/>
        <i/>
        <sz val="11"/>
        <rFont val="Calibri"/>
        <family val="2"/>
      </rPr>
      <t xml:space="preserve"> </t>
    </r>
    <r>
      <rPr>
        <b/>
        <sz val="11"/>
        <rFont val="Calibri"/>
        <family val="2"/>
      </rPr>
      <t>(kr.)</t>
    </r>
  </si>
  <si>
    <r>
      <t>Udkast til dækningsbidragsbudget for 2016 for Dalf</t>
    </r>
    <r>
      <rPr>
        <b/>
        <i/>
        <sz val="11"/>
        <rFont val="Calibri"/>
        <family val="2"/>
      </rPr>
      <t xml:space="preserve"> </t>
    </r>
    <r>
      <rPr>
        <b/>
        <sz val="11"/>
        <rFont val="Calibri"/>
        <family val="2"/>
      </rPr>
      <t>(kr.)</t>
    </r>
  </si>
  <si>
    <t>Omsætning ifølge udkast til aktivitets-budget</t>
  </si>
  <si>
    <t>Udkast til markedsføringsbidragsbudget for 2. kvartal 2016 (kr.)</t>
  </si>
  <si>
    <t>Rengøring</t>
  </si>
  <si>
    <t>Havearbejde</t>
  </si>
  <si>
    <t>Ask</t>
  </si>
  <si>
    <t>Birk</t>
  </si>
  <si>
    <t>Regnskab 2015</t>
  </si>
  <si>
    <t>Budget 2016</t>
  </si>
  <si>
    <t xml:space="preserve">Dark              </t>
  </si>
  <si>
    <t xml:space="preserve">Dusty                 </t>
  </si>
  <si>
    <t xml:space="preserve">I alt                   </t>
  </si>
  <si>
    <t>Spørgsmål 1:</t>
  </si>
  <si>
    <t>Spørgsmål 2:</t>
  </si>
  <si>
    <t>Spørgsmål 3:</t>
  </si>
  <si>
    <t>Diverse (bagplade, lim mv.)</t>
  </si>
  <si>
    <t>Forkalkulation for en meter dug (kr.)</t>
  </si>
  <si>
    <t>Garn</t>
  </si>
  <si>
    <t>Arbejdsløn ved farvning</t>
  </si>
  <si>
    <t>Ændring               pris</t>
  </si>
  <si>
    <t>Ændring     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</si>
</sst>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(&quot;kr&quot;\ * #,##0.00_);_(&quot;kr&quot;\ * \(#,##0.00\);_(&quot;kr&quot;\ * &quot;-&quot;??_);_(@_)"/>
    <numFmt numFmtId="16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2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quotePrefix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quotePrefix="1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3" xfId="0" applyFont="1" applyBorder="1"/>
    <xf numFmtId="0" fontId="4" fillId="0" borderId="0" xfId="0" applyFont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3" fillId="2" borderId="1" xfId="0" applyFont="1" applyFill="1" applyBorder="1"/>
    <xf numFmtId="0" fontId="5" fillId="0" borderId="5" xfId="0" applyFont="1" applyBorder="1"/>
    <xf numFmtId="0" fontId="6" fillId="0" borderId="13" xfId="0" applyFont="1" applyBorder="1"/>
    <xf numFmtId="0" fontId="2" fillId="0" borderId="0" xfId="0" applyFont="1" applyBorder="1"/>
    <xf numFmtId="0" fontId="3" fillId="0" borderId="1" xfId="0" applyFont="1" applyBorder="1"/>
    <xf numFmtId="0" fontId="5" fillId="0" borderId="13" xfId="0" applyFont="1" applyBorder="1"/>
    <xf numFmtId="0" fontId="3" fillId="0" borderId="13" xfId="0" applyFont="1" applyBorder="1"/>
    <xf numFmtId="3" fontId="0" fillId="0" borderId="9" xfId="0" applyNumberFormat="1" applyBorder="1" applyAlignment="1">
      <alignment horizontal="right" indent="2"/>
    </xf>
    <xf numFmtId="0" fontId="0" fillId="0" borderId="0" xfId="0" applyFont="1"/>
    <xf numFmtId="0" fontId="0" fillId="0" borderId="5" xfId="0" applyFont="1" applyBorder="1" applyAlignment="1">
      <alignment horizontal="left" indent="1"/>
    </xf>
    <xf numFmtId="3" fontId="0" fillId="0" borderId="6" xfId="0" applyNumberFormat="1" applyFont="1" applyBorder="1" applyAlignment="1">
      <alignment horizontal="right" indent="2"/>
    </xf>
    <xf numFmtId="3" fontId="0" fillId="0" borderId="5" xfId="0" applyNumberFormat="1" applyFont="1" applyBorder="1" applyAlignment="1">
      <alignment horizontal="right" indent="2"/>
    </xf>
    <xf numFmtId="0" fontId="0" fillId="0" borderId="8" xfId="0" quotePrefix="1" applyFont="1" applyBorder="1" applyAlignment="1">
      <alignment horizontal="left" indent="1"/>
    </xf>
    <xf numFmtId="3" fontId="0" fillId="0" borderId="9" xfId="0" applyNumberFormat="1" applyFont="1" applyBorder="1" applyAlignment="1">
      <alignment horizontal="right" indent="2"/>
    </xf>
    <xf numFmtId="3" fontId="0" fillId="0" borderId="8" xfId="0" applyNumberFormat="1" applyFont="1" applyBorder="1" applyAlignment="1">
      <alignment horizontal="right" indent="2"/>
    </xf>
    <xf numFmtId="3" fontId="0" fillId="0" borderId="12" xfId="0" applyNumberFormat="1" applyFont="1" applyBorder="1" applyAlignment="1">
      <alignment horizontal="right" indent="2"/>
    </xf>
    <xf numFmtId="0" fontId="0" fillId="0" borderId="1" xfId="0" applyFont="1" applyBorder="1" applyAlignment="1">
      <alignment horizontal="left" indent="1"/>
    </xf>
    <xf numFmtId="3" fontId="0" fillId="0" borderId="4" xfId="0" applyNumberFormat="1" applyFont="1" applyBorder="1" applyAlignment="1">
      <alignment horizontal="right" indent="2"/>
    </xf>
    <xf numFmtId="3" fontId="0" fillId="0" borderId="1" xfId="0" applyNumberFormat="1" applyFont="1" applyBorder="1" applyAlignment="1">
      <alignment horizontal="right" indent="2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11" fillId="0" borderId="0" xfId="0" applyFont="1"/>
    <xf numFmtId="0" fontId="0" fillId="0" borderId="13" xfId="0" applyBorder="1" applyAlignment="1">
      <alignment horizontal="left" indent="1"/>
    </xf>
    <xf numFmtId="4" fontId="0" fillId="0" borderId="12" xfId="0" applyNumberFormat="1" applyBorder="1" applyAlignment="1">
      <alignment horizontal="right" indent="2"/>
    </xf>
    <xf numFmtId="4" fontId="0" fillId="0" borderId="14" xfId="0" applyNumberFormat="1" applyBorder="1" applyAlignment="1">
      <alignment horizontal="right" indent="2"/>
    </xf>
    <xf numFmtId="0" fontId="0" fillId="0" borderId="8" xfId="0" applyBorder="1" applyAlignment="1">
      <alignment horizontal="left" indent="1"/>
    </xf>
    <xf numFmtId="3" fontId="0" fillId="0" borderId="15" xfId="0" applyNumberFormat="1" applyBorder="1" applyAlignment="1">
      <alignment horizontal="right" indent="2"/>
    </xf>
    <xf numFmtId="0" fontId="0" fillId="0" borderId="5" xfId="0" applyBorder="1"/>
    <xf numFmtId="0" fontId="0" fillId="0" borderId="7" xfId="0" applyBorder="1"/>
    <xf numFmtId="4" fontId="0" fillId="0" borderId="6" xfId="0" applyNumberFormat="1" applyBorder="1" applyAlignment="1">
      <alignment horizontal="right" indent="1"/>
    </xf>
    <xf numFmtId="0" fontId="0" fillId="0" borderId="13" xfId="0" applyBorder="1"/>
    <xf numFmtId="0" fontId="0" fillId="0" borderId="0" xfId="0" applyBorder="1"/>
    <xf numFmtId="4" fontId="0" fillId="0" borderId="12" xfId="0" applyNumberFormat="1" applyBorder="1" applyAlignment="1">
      <alignment horizontal="right" indent="1"/>
    </xf>
    <xf numFmtId="0" fontId="0" fillId="0" borderId="1" xfId="0" applyBorder="1"/>
    <xf numFmtId="0" fontId="0" fillId="0" borderId="2" xfId="0" applyBorder="1"/>
    <xf numFmtId="4" fontId="0" fillId="0" borderId="4" xfId="0" applyNumberFormat="1" applyBorder="1" applyAlignment="1">
      <alignment horizontal="right" indent="1"/>
    </xf>
    <xf numFmtId="3" fontId="0" fillId="0" borderId="6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3" fontId="0" fillId="0" borderId="5" xfId="0" applyNumberFormat="1" applyFont="1" applyBorder="1"/>
    <xf numFmtId="3" fontId="0" fillId="0" borderId="6" xfId="0" applyNumberFormat="1" applyFont="1" applyBorder="1" applyAlignment="1">
      <alignment horizontal="right" indent="1"/>
    </xf>
    <xf numFmtId="3" fontId="0" fillId="0" borderId="8" xfId="0" quotePrefix="1" applyNumberFormat="1" applyFont="1" applyBorder="1"/>
    <xf numFmtId="3" fontId="0" fillId="0" borderId="9" xfId="0" applyNumberFormat="1" applyFont="1" applyBorder="1"/>
    <xf numFmtId="3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/>
    <xf numFmtId="3" fontId="0" fillId="0" borderId="7" xfId="0" applyNumberFormat="1" applyFont="1" applyBorder="1" applyAlignment="1">
      <alignment horizontal="center"/>
    </xf>
    <xf numFmtId="3" fontId="0" fillId="0" borderId="10" xfId="0" quotePrefix="1" applyNumberFormat="1" applyFont="1" applyBorder="1" applyAlignment="1">
      <alignment horizontal="center"/>
    </xf>
    <xf numFmtId="3" fontId="0" fillId="0" borderId="13" xfId="0" quotePrefix="1" applyNumberFormat="1" applyFont="1" applyBorder="1"/>
    <xf numFmtId="3" fontId="0" fillId="0" borderId="12" xfId="0" applyNumberFormat="1" applyFont="1" applyBorder="1"/>
    <xf numFmtId="3" fontId="0" fillId="0" borderId="0" xfId="0" applyNumberFormat="1" applyFont="1" applyBorder="1" applyAlignment="1">
      <alignment horizontal="center"/>
    </xf>
    <xf numFmtId="3" fontId="0" fillId="0" borderId="1" xfId="0" applyNumberFormat="1" applyFont="1" applyBorder="1"/>
    <xf numFmtId="3" fontId="0" fillId="0" borderId="4" xfId="0" applyNumberFormat="1" applyFont="1" applyBorder="1"/>
    <xf numFmtId="3" fontId="0" fillId="0" borderId="2" xfId="0" applyNumberFormat="1" applyFont="1" applyBorder="1"/>
    <xf numFmtId="3" fontId="10" fillId="2" borderId="1" xfId="0" applyNumberFormat="1" applyFont="1" applyFill="1" applyBorder="1" applyAlignment="1">
      <alignment horizontal="center"/>
    </xf>
    <xf numFmtId="3" fontId="10" fillId="2" borderId="2" xfId="0" applyNumberFormat="1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wrapText="1"/>
    </xf>
    <xf numFmtId="3" fontId="10" fillId="2" borderId="4" xfId="0" applyNumberFormat="1" applyFont="1" applyFill="1" applyBorder="1" applyAlignment="1">
      <alignment horizontal="center" wrapText="1"/>
    </xf>
    <xf numFmtId="3" fontId="10" fillId="2" borderId="2" xfId="0" applyNumberFormat="1" applyFont="1" applyFill="1" applyBorder="1" applyAlignment="1">
      <alignment horizontal="center" wrapText="1"/>
    </xf>
    <xf numFmtId="3" fontId="12" fillId="0" borderId="7" xfId="0" applyNumberFormat="1" applyFont="1" applyBorder="1" applyAlignment="1">
      <alignment horizontal="center"/>
    </xf>
    <xf numFmtId="3" fontId="0" fillId="0" borderId="0" xfId="0" quotePrefix="1" applyNumberFormat="1" applyFont="1" applyBorder="1" applyAlignment="1">
      <alignment horizontal="center"/>
    </xf>
    <xf numFmtId="3" fontId="10" fillId="2" borderId="4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3" fillId="0" borderId="0" xfId="0" applyNumberFormat="1" applyFont="1"/>
    <xf numFmtId="3" fontId="10" fillId="2" borderId="7" xfId="0" applyNumberFormat="1" applyFont="1" applyFill="1" applyBorder="1" applyAlignment="1">
      <alignment horizontal="center" wrapText="1"/>
    </xf>
    <xf numFmtId="3" fontId="13" fillId="0" borderId="5" xfId="0" applyNumberFormat="1" applyFont="1" applyBorder="1"/>
    <xf numFmtId="3" fontId="13" fillId="0" borderId="6" xfId="0" applyNumberFormat="1" applyFont="1" applyBorder="1"/>
    <xf numFmtId="3" fontId="13" fillId="0" borderId="8" xfId="0" quotePrefix="1" applyNumberFormat="1" applyFont="1" applyBorder="1"/>
    <xf numFmtId="3" fontId="13" fillId="0" borderId="9" xfId="0" applyNumberFormat="1" applyFont="1" applyBorder="1"/>
    <xf numFmtId="3" fontId="13" fillId="0" borderId="13" xfId="0" quotePrefix="1" applyNumberFormat="1" applyFont="1" applyBorder="1"/>
    <xf numFmtId="3" fontId="13" fillId="0" borderId="12" xfId="0" applyNumberFormat="1" applyFont="1" applyBorder="1"/>
    <xf numFmtId="3" fontId="13" fillId="0" borderId="1" xfId="0" applyNumberFormat="1" applyFont="1" applyBorder="1"/>
    <xf numFmtId="3" fontId="13" fillId="0" borderId="4" xfId="0" applyNumberFormat="1" applyFont="1" applyBorder="1"/>
    <xf numFmtId="3" fontId="14" fillId="0" borderId="0" xfId="0" applyNumberFormat="1" applyFon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4" fontId="0" fillId="0" borderId="9" xfId="0" applyNumberFormat="1" applyBorder="1" applyAlignment="1">
      <alignment horizontal="right" indent="1"/>
    </xf>
    <xf numFmtId="0" fontId="0" fillId="0" borderId="6" xfId="0" applyBorder="1"/>
    <xf numFmtId="0" fontId="0" fillId="0" borderId="9" xfId="0" quotePrefix="1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15" fillId="2" borderId="1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6" fillId="0" borderId="6" xfId="0" applyFont="1" applyBorder="1"/>
    <xf numFmtId="0" fontId="16" fillId="0" borderId="9" xfId="0" applyFont="1" applyBorder="1"/>
    <xf numFmtId="0" fontId="16" fillId="0" borderId="4" xfId="0" applyFont="1" applyBorder="1"/>
    <xf numFmtId="3" fontId="10" fillId="2" borderId="7" xfId="0" applyNumberFormat="1" applyFont="1" applyFill="1" applyBorder="1" applyAlignment="1">
      <alignment horizontal="center" vertical="center" wrapText="1"/>
    </xf>
    <xf numFmtId="3" fontId="13" fillId="0" borderId="0" xfId="0" quotePrefix="1" applyNumberFormat="1" applyFont="1" applyBorder="1"/>
    <xf numFmtId="3" fontId="13" fillId="0" borderId="0" xfId="0" applyNumberFormat="1" applyFont="1" applyBorder="1"/>
    <xf numFmtId="3" fontId="13" fillId="0" borderId="0" xfId="0" quotePrefix="1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3" fillId="0" borderId="5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8" xfId="0" quotePrefix="1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1" xfId="0" applyFont="1" applyBorder="1"/>
    <xf numFmtId="0" fontId="13" fillId="0" borderId="4" xfId="0" applyFont="1" applyBorder="1"/>
    <xf numFmtId="0" fontId="13" fillId="0" borderId="2" xfId="0" applyFont="1" applyBorder="1"/>
    <xf numFmtId="0" fontId="16" fillId="0" borderId="12" xfId="0" applyFont="1" applyBorder="1"/>
    <xf numFmtId="1" fontId="10" fillId="2" borderId="7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wrapText="1"/>
    </xf>
    <xf numFmtId="3" fontId="13" fillId="0" borderId="13" xfId="0" applyNumberFormat="1" applyFont="1" applyBorder="1"/>
    <xf numFmtId="3" fontId="13" fillId="0" borderId="8" xfId="0" applyNumberFormat="1" applyFont="1" applyBorder="1"/>
    <xf numFmtId="0" fontId="10" fillId="2" borderId="6" xfId="0" applyFont="1" applyFill="1" applyBorder="1" applyAlignment="1">
      <alignment horizontal="center"/>
    </xf>
    <xf numFmtId="0" fontId="13" fillId="0" borderId="11" xfId="0" applyFont="1" applyBorder="1"/>
    <xf numFmtId="0" fontId="13" fillId="0" borderId="12" xfId="0" quotePrefix="1" applyFont="1" applyBorder="1"/>
    <xf numFmtId="0" fontId="13" fillId="0" borderId="15" xfId="0" applyFont="1" applyBorder="1"/>
    <xf numFmtId="0" fontId="13" fillId="0" borderId="12" xfId="0" applyFont="1" applyBorder="1"/>
    <xf numFmtId="0" fontId="13" fillId="0" borderId="13" xfId="0" quotePrefix="1" applyFont="1" applyBorder="1"/>
    <xf numFmtId="0" fontId="13" fillId="0" borderId="13" xfId="0" applyFont="1" applyBorder="1"/>
    <xf numFmtId="0" fontId="13" fillId="0" borderId="14" xfId="0" applyFont="1" applyBorder="1"/>
    <xf numFmtId="0" fontId="13" fillId="0" borderId="8" xfId="0" applyFont="1" applyBorder="1"/>
    <xf numFmtId="0" fontId="13" fillId="0" borderId="3" xfId="0" applyFont="1" applyBorder="1"/>
    <xf numFmtId="0" fontId="16" fillId="0" borderId="0" xfId="0" applyFont="1"/>
    <xf numFmtId="0" fontId="17" fillId="0" borderId="0" xfId="0" applyFont="1"/>
    <xf numFmtId="0" fontId="13" fillId="0" borderId="0" xfId="0" applyFont="1"/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3" fillId="0" borderId="9" xfId="0" quotePrefix="1" applyFont="1" applyBorder="1"/>
    <xf numFmtId="0" fontId="14" fillId="0" borderId="0" xfId="0" applyFont="1"/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right" indent="2"/>
    </xf>
    <xf numFmtId="4" fontId="13" fillId="0" borderId="6" xfId="0" applyNumberFormat="1" applyFont="1" applyBorder="1" applyAlignment="1">
      <alignment horizontal="right" indent="2"/>
    </xf>
    <xf numFmtId="0" fontId="13" fillId="0" borderId="6" xfId="0" applyFont="1" applyBorder="1" applyAlignment="1">
      <alignment horizontal="center"/>
    </xf>
    <xf numFmtId="3" fontId="13" fillId="0" borderId="11" xfId="0" applyNumberFormat="1" applyFont="1" applyBorder="1" applyAlignment="1">
      <alignment horizontal="right" indent="2"/>
    </xf>
    <xf numFmtId="3" fontId="13" fillId="0" borderId="10" xfId="0" applyNumberFormat="1" applyFont="1" applyBorder="1" applyAlignment="1">
      <alignment horizontal="right" indent="2"/>
    </xf>
    <xf numFmtId="4" fontId="13" fillId="0" borderId="9" xfId="0" applyNumberFormat="1" applyFont="1" applyBorder="1" applyAlignment="1">
      <alignment horizontal="right" indent="2"/>
    </xf>
    <xf numFmtId="0" fontId="13" fillId="0" borderId="9" xfId="0" applyFont="1" applyBorder="1" applyAlignment="1">
      <alignment horizontal="center"/>
    </xf>
    <xf numFmtId="3" fontId="13" fillId="0" borderId="15" xfId="0" applyNumberFormat="1" applyFont="1" applyBorder="1" applyAlignment="1">
      <alignment horizontal="right" indent="2"/>
    </xf>
    <xf numFmtId="0" fontId="10" fillId="2" borderId="6" xfId="0" applyFont="1" applyFill="1" applyBorder="1" applyAlignment="1">
      <alignment horizontal="center" vertical="center"/>
    </xf>
    <xf numFmtId="2" fontId="13" fillId="0" borderId="6" xfId="0" applyNumberFormat="1" applyFont="1" applyBorder="1" applyAlignment="1">
      <alignment horizontal="right" indent="2"/>
    </xf>
    <xf numFmtId="2" fontId="13" fillId="0" borderId="6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right" indent="2"/>
    </xf>
    <xf numFmtId="2" fontId="13" fillId="0" borderId="9" xfId="0" applyNumberFormat="1" applyFont="1" applyBorder="1" applyAlignment="1">
      <alignment horizontal="center"/>
    </xf>
    <xf numFmtId="0" fontId="15" fillId="0" borderId="0" xfId="0" applyFont="1"/>
    <xf numFmtId="0" fontId="10" fillId="2" borderId="4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wrapText="1"/>
    </xf>
    <xf numFmtId="3" fontId="13" fillId="0" borderId="4" xfId="0" applyNumberFormat="1" applyFont="1" applyBorder="1" applyAlignment="1">
      <alignment horizontal="right" indent="1"/>
    </xf>
    <xf numFmtId="0" fontId="18" fillId="0" borderId="6" xfId="0" applyFont="1" applyBorder="1"/>
    <xf numFmtId="0" fontId="10" fillId="0" borderId="4" xfId="0" applyFont="1" applyBorder="1"/>
    <xf numFmtId="0" fontId="10" fillId="0" borderId="2" xfId="0" applyFont="1" applyBorder="1"/>
    <xf numFmtId="0" fontId="18" fillId="0" borderId="12" xfId="0" applyFont="1" applyBorder="1"/>
    <xf numFmtId="0" fontId="10" fillId="0" borderId="12" xfId="0" applyFont="1" applyBorder="1"/>
    <xf numFmtId="0" fontId="10" fillId="0" borderId="0" xfId="0" applyFont="1"/>
    <xf numFmtId="3" fontId="10" fillId="2" borderId="4" xfId="0" applyNumberFormat="1" applyFont="1" applyFill="1" applyBorder="1"/>
    <xf numFmtId="3" fontId="10" fillId="2" borderId="4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left" indent="1"/>
    </xf>
    <xf numFmtId="3" fontId="12" fillId="0" borderId="6" xfId="0" applyNumberFormat="1" applyFont="1" applyBorder="1" applyAlignment="1">
      <alignment horizontal="right" indent="1"/>
    </xf>
    <xf numFmtId="3" fontId="12" fillId="0" borderId="7" xfId="0" applyNumberFormat="1" applyFont="1" applyBorder="1" applyAlignment="1">
      <alignment horizontal="right" indent="1"/>
    </xf>
    <xf numFmtId="3" fontId="12" fillId="0" borderId="11" xfId="0" applyNumberFormat="1" applyFont="1" applyBorder="1" applyAlignment="1">
      <alignment horizontal="right" indent="1"/>
    </xf>
    <xf numFmtId="0" fontId="12" fillId="0" borderId="9" xfId="0" quotePrefix="1" applyFont="1" applyBorder="1" applyAlignment="1">
      <alignment horizontal="left" indent="1"/>
    </xf>
    <xf numFmtId="3" fontId="12" fillId="0" borderId="9" xfId="0" applyNumberFormat="1" applyFont="1" applyBorder="1" applyAlignment="1">
      <alignment horizontal="right" indent="1"/>
    </xf>
    <xf numFmtId="3" fontId="12" fillId="0" borderId="10" xfId="0" applyNumberFormat="1" applyFont="1" applyBorder="1" applyAlignment="1">
      <alignment horizontal="right" indent="1"/>
    </xf>
    <xf numFmtId="3" fontId="12" fillId="0" borderId="15" xfId="0" applyNumberFormat="1" applyFont="1" applyBorder="1" applyAlignment="1">
      <alignment horizontal="right" indent="1"/>
    </xf>
    <xf numFmtId="0" fontId="12" fillId="0" borderId="12" xfId="0" applyFont="1" applyBorder="1" applyAlignment="1">
      <alignment horizontal="left" indent="1"/>
    </xf>
    <xf numFmtId="3" fontId="12" fillId="0" borderId="12" xfId="0" applyNumberFormat="1" applyFont="1" applyBorder="1" applyAlignment="1">
      <alignment horizontal="right" indent="1"/>
    </xf>
    <xf numFmtId="3" fontId="12" fillId="0" borderId="0" xfId="0" applyNumberFormat="1" applyFont="1" applyBorder="1" applyAlignment="1">
      <alignment horizontal="right" indent="1"/>
    </xf>
    <xf numFmtId="3" fontId="12" fillId="0" borderId="14" xfId="0" applyNumberFormat="1" applyFont="1" applyBorder="1" applyAlignment="1">
      <alignment horizontal="right" indent="1"/>
    </xf>
    <xf numFmtId="0" fontId="12" fillId="0" borderId="12" xfId="0" quotePrefix="1" applyFont="1" applyBorder="1" applyAlignment="1">
      <alignment horizontal="left" indent="1"/>
    </xf>
    <xf numFmtId="0" fontId="12" fillId="0" borderId="4" xfId="0" applyFont="1" applyBorder="1" applyAlignment="1">
      <alignment horizontal="left" indent="1"/>
    </xf>
    <xf numFmtId="3" fontId="12" fillId="0" borderId="4" xfId="0" applyNumberFormat="1" applyFont="1" applyBorder="1" applyAlignment="1">
      <alignment horizontal="right" indent="1"/>
    </xf>
    <xf numFmtId="3" fontId="12" fillId="0" borderId="2" xfId="0" applyNumberFormat="1" applyFont="1" applyBorder="1" applyAlignment="1">
      <alignment horizontal="right" indent="1"/>
    </xf>
    <xf numFmtId="3" fontId="12" fillId="0" borderId="3" xfId="0" applyNumberFormat="1" applyFont="1" applyBorder="1" applyAlignment="1">
      <alignment horizontal="right" indent="1"/>
    </xf>
    <xf numFmtId="0" fontId="12" fillId="0" borderId="12" xfId="0" applyFont="1" applyBorder="1"/>
    <xf numFmtId="3" fontId="10" fillId="0" borderId="4" xfId="0" applyNumberFormat="1" applyFont="1" applyBorder="1" applyAlignment="1">
      <alignment horizontal="right" indent="1"/>
    </xf>
    <xf numFmtId="0" fontId="10" fillId="0" borderId="6" xfId="0" applyFont="1" applyBorder="1"/>
    <xf numFmtId="3" fontId="10" fillId="0" borderId="6" xfId="0" applyNumberFormat="1" applyFont="1" applyBorder="1" applyAlignment="1">
      <alignment horizontal="right" indent="1"/>
    </xf>
    <xf numFmtId="0" fontId="12" fillId="0" borderId="5" xfId="0" applyFont="1" applyBorder="1"/>
    <xf numFmtId="3" fontId="10" fillId="0" borderId="12" xfId="0" applyNumberFormat="1" applyFont="1" applyBorder="1" applyAlignment="1">
      <alignment horizontal="right" indent="1"/>
    </xf>
    <xf numFmtId="3" fontId="12" fillId="0" borderId="12" xfId="0" quotePrefix="1" applyNumberFormat="1" applyFont="1" applyBorder="1"/>
    <xf numFmtId="3" fontId="10" fillId="0" borderId="4" xfId="0" applyNumberFormat="1" applyFont="1" applyBorder="1"/>
    <xf numFmtId="3" fontId="12" fillId="0" borderId="0" xfId="0" applyNumberFormat="1" applyFont="1"/>
    <xf numFmtId="3" fontId="12" fillId="0" borderId="0" xfId="0" applyNumberFormat="1" applyFont="1" applyAlignment="1">
      <alignment horizontal="right" indent="1"/>
    </xf>
    <xf numFmtId="165" fontId="12" fillId="0" borderId="6" xfId="1" applyNumberFormat="1" applyFont="1" applyBorder="1" applyAlignment="1">
      <alignment horizontal="right" indent="1"/>
    </xf>
    <xf numFmtId="0" fontId="12" fillId="0" borderId="8" xfId="0" quotePrefix="1" applyFont="1" applyBorder="1"/>
    <xf numFmtId="165" fontId="12" fillId="0" borderId="9" xfId="1" applyNumberFormat="1" applyFont="1" applyBorder="1" applyAlignment="1">
      <alignment horizontal="right" indent="1"/>
    </xf>
    <xf numFmtId="0" fontId="12" fillId="0" borderId="13" xfId="0" applyFont="1" applyBorder="1"/>
    <xf numFmtId="165" fontId="12" fillId="0" borderId="12" xfId="1" applyNumberFormat="1" applyFont="1" applyBorder="1" applyAlignment="1">
      <alignment horizontal="right" indent="1"/>
    </xf>
    <xf numFmtId="0" fontId="12" fillId="0" borderId="13" xfId="0" quotePrefix="1" applyFont="1" applyBorder="1"/>
    <xf numFmtId="0" fontId="10" fillId="0" borderId="1" xfId="0" applyFont="1" applyBorder="1"/>
    <xf numFmtId="165" fontId="10" fillId="0" borderId="4" xfId="1" applyNumberFormat="1" applyFont="1" applyBorder="1" applyAlignment="1">
      <alignment horizontal="right" indent="1"/>
    </xf>
    <xf numFmtId="0" fontId="12" fillId="0" borderId="13" xfId="0" applyFont="1" applyBorder="1" applyAlignment="1">
      <alignment horizontal="left" indent="1"/>
    </xf>
    <xf numFmtId="0" fontId="12" fillId="0" borderId="8" xfId="0" quotePrefix="1" applyFont="1" applyBorder="1" applyAlignment="1">
      <alignment horizontal="left" indent="1"/>
    </xf>
    <xf numFmtId="0" fontId="12" fillId="0" borderId="5" xfId="0" applyFont="1" applyBorder="1" applyAlignment="1">
      <alignment horizontal="left" indent="1"/>
    </xf>
    <xf numFmtId="0" fontId="12" fillId="0" borderId="13" xfId="0" quotePrefix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3" fontId="12" fillId="0" borderId="13" xfId="0" applyNumberFormat="1" applyFont="1" applyBorder="1" applyAlignment="1">
      <alignment horizontal="right" indent="1"/>
    </xf>
    <xf numFmtId="3" fontId="10" fillId="0" borderId="1" xfId="0" applyNumberFormat="1" applyFont="1" applyBorder="1" applyAlignment="1">
      <alignment horizontal="right" indent="1"/>
    </xf>
    <xf numFmtId="0" fontId="18" fillId="0" borderId="13" xfId="0" applyFont="1" applyBorder="1"/>
    <xf numFmtId="3" fontId="10" fillId="0" borderId="10" xfId="0" applyNumberFormat="1" applyFont="1" applyBorder="1" applyAlignment="1">
      <alignment horizontal="right" indent="1"/>
    </xf>
    <xf numFmtId="0" fontId="12" fillId="0" borderId="6" xfId="0" applyFont="1" applyBorder="1"/>
    <xf numFmtId="3" fontId="10" fillId="0" borderId="0" xfId="0" applyNumberFormat="1" applyFont="1" applyBorder="1" applyAlignment="1">
      <alignment horizontal="right" indent="1"/>
    </xf>
    <xf numFmtId="3" fontId="10" fillId="0" borderId="2" xfId="0" applyNumberFormat="1" applyFont="1" applyBorder="1" applyAlignment="1">
      <alignment horizontal="right" indent="1"/>
    </xf>
    <xf numFmtId="0" fontId="19" fillId="0" borderId="5" xfId="0" applyFont="1" applyBorder="1"/>
    <xf numFmtId="0" fontId="17" fillId="0" borderId="1" xfId="0" applyFont="1" applyBorder="1"/>
    <xf numFmtId="0" fontId="19" fillId="0" borderId="13" xfId="0" applyFont="1" applyBorder="1"/>
    <xf numFmtId="0" fontId="17" fillId="0" borderId="13" xfId="0" applyFont="1" applyBorder="1"/>
    <xf numFmtId="3" fontId="10" fillId="2" borderId="1" xfId="0" applyNumberFormat="1" applyFont="1" applyFill="1" applyBorder="1"/>
    <xf numFmtId="3" fontId="18" fillId="0" borderId="13" xfId="0" applyNumberFormat="1" applyFont="1" applyBorder="1"/>
    <xf numFmtId="3" fontId="10" fillId="0" borderId="1" xfId="0" applyNumberFormat="1" applyFont="1" applyBorder="1"/>
    <xf numFmtId="3" fontId="13" fillId="0" borderId="2" xfId="0" applyNumberFormat="1" applyFont="1" applyBorder="1"/>
    <xf numFmtId="3" fontId="12" fillId="0" borderId="13" xfId="0" applyNumberFormat="1" applyFont="1" applyBorder="1"/>
    <xf numFmtId="3" fontId="10" fillId="0" borderId="13" xfId="0" applyNumberFormat="1" applyFont="1" applyBorder="1"/>
    <xf numFmtId="3" fontId="17" fillId="2" borderId="1" xfId="0" applyNumberFormat="1" applyFont="1" applyFill="1" applyBorder="1"/>
    <xf numFmtId="3" fontId="17" fillId="2" borderId="4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3" fontId="13" fillId="0" borderId="12" xfId="0" applyNumberFormat="1" applyFont="1" applyBorder="1" applyAlignment="1">
      <alignment horizontal="right" indent="1"/>
    </xf>
    <xf numFmtId="3" fontId="13" fillId="0" borderId="0" xfId="0" applyNumberFormat="1" applyFont="1" applyBorder="1" applyAlignment="1">
      <alignment horizontal="right" indent="1"/>
    </xf>
    <xf numFmtId="164" fontId="13" fillId="0" borderId="5" xfId="2" applyNumberFormat="1" applyFont="1" applyBorder="1"/>
    <xf numFmtId="164" fontId="13" fillId="0" borderId="6" xfId="2" applyNumberFormat="1" applyFont="1" applyBorder="1" applyAlignment="1">
      <alignment horizontal="right" indent="1"/>
    </xf>
    <xf numFmtId="164" fontId="13" fillId="0" borderId="13" xfId="2" quotePrefix="1" applyNumberFormat="1" applyFont="1" applyBorder="1"/>
    <xf numFmtId="164" fontId="13" fillId="0" borderId="12" xfId="2" applyNumberFormat="1" applyFont="1" applyBorder="1" applyAlignment="1">
      <alignment horizontal="right" indent="1"/>
    </xf>
    <xf numFmtId="164" fontId="13" fillId="0" borderId="1" xfId="2" applyNumberFormat="1" applyFont="1" applyBorder="1"/>
    <xf numFmtId="164" fontId="13" fillId="0" borderId="4" xfId="2" applyNumberFormat="1" applyFont="1" applyBorder="1" applyAlignment="1">
      <alignment horizontal="right" indent="1"/>
    </xf>
    <xf numFmtId="43" fontId="13" fillId="0" borderId="0" xfId="1" applyFont="1"/>
    <xf numFmtId="0" fontId="10" fillId="2" borderId="2" xfId="0" applyFont="1" applyFill="1" applyBorder="1" applyAlignment="1">
      <alignment horizontal="center" wrapText="1"/>
    </xf>
    <xf numFmtId="3" fontId="13" fillId="0" borderId="6" xfId="0" applyNumberFormat="1" applyFont="1" applyBorder="1" applyAlignment="1">
      <alignment horizontal="right" indent="2"/>
    </xf>
    <xf numFmtId="3" fontId="13" fillId="0" borderId="14" xfId="0" applyNumberFormat="1" applyFont="1" applyBorder="1" applyAlignment="1">
      <alignment horizontal="right" indent="2"/>
    </xf>
    <xf numFmtId="3" fontId="13" fillId="0" borderId="12" xfId="0" applyNumberFormat="1" applyFont="1" applyBorder="1" applyAlignment="1">
      <alignment horizontal="right" indent="2"/>
    </xf>
    <xf numFmtId="3" fontId="13" fillId="0" borderId="9" xfId="0" applyNumberFormat="1" applyFont="1" applyBorder="1" applyAlignment="1">
      <alignment horizontal="right" indent="2"/>
    </xf>
    <xf numFmtId="3" fontId="13" fillId="0" borderId="4" xfId="0" applyNumberFormat="1" applyFont="1" applyBorder="1" applyAlignment="1">
      <alignment horizontal="right" indent="2"/>
    </xf>
    <xf numFmtId="3" fontId="13" fillId="0" borderId="0" xfId="0" applyNumberFormat="1" applyFont="1" applyBorder="1" applyAlignment="1">
      <alignment horizontal="right" indent="2"/>
    </xf>
    <xf numFmtId="3" fontId="13" fillId="0" borderId="3" xfId="0" applyNumberFormat="1" applyFont="1" applyBorder="1" applyAlignment="1">
      <alignment horizontal="right" indent="2"/>
    </xf>
    <xf numFmtId="0" fontId="10" fillId="2" borderId="6" xfId="0" applyFont="1" applyFill="1" applyBorder="1" applyAlignment="1">
      <alignment horizontal="center" wrapText="1"/>
    </xf>
    <xf numFmtId="3" fontId="13" fillId="0" borderId="6" xfId="0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3" fillId="0" borderId="9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 horizontal="right"/>
    </xf>
    <xf numFmtId="0" fontId="10" fillId="2" borderId="3" xfId="0" applyFont="1" applyFill="1" applyBorder="1" applyAlignment="1">
      <alignment horizontal="center" wrapText="1"/>
    </xf>
    <xf numFmtId="0" fontId="18" fillId="0" borderId="5" xfId="0" applyFont="1" applyBorder="1"/>
    <xf numFmtId="3" fontId="13" fillId="0" borderId="6" xfId="0" applyNumberFormat="1" applyFont="1" applyBorder="1" applyAlignment="1">
      <alignment horizontal="right" indent="1"/>
    </xf>
    <xf numFmtId="3" fontId="13" fillId="0" borderId="7" xfId="0" applyNumberFormat="1" applyFont="1" applyBorder="1" applyAlignment="1">
      <alignment horizontal="right" indent="1"/>
    </xf>
    <xf numFmtId="3" fontId="13" fillId="0" borderId="11" xfId="0" applyNumberFormat="1" applyFont="1" applyBorder="1" applyAlignment="1">
      <alignment horizontal="right" indent="1"/>
    </xf>
    <xf numFmtId="3" fontId="13" fillId="0" borderId="14" xfId="0" applyNumberFormat="1" applyFont="1" applyBorder="1" applyAlignment="1">
      <alignment horizontal="right" indent="1"/>
    </xf>
    <xf numFmtId="0" fontId="10" fillId="0" borderId="13" xfId="0" applyFont="1" applyBorder="1"/>
    <xf numFmtId="3" fontId="13" fillId="0" borderId="9" xfId="0" applyNumberFormat="1" applyFont="1" applyBorder="1" applyAlignment="1">
      <alignment horizontal="right" indent="1"/>
    </xf>
    <xf numFmtId="0" fontId="12" fillId="0" borderId="5" xfId="0" applyFont="1" applyFill="1" applyBorder="1"/>
    <xf numFmtId="0" fontId="12" fillId="0" borderId="0" xfId="0" applyFont="1"/>
    <xf numFmtId="0" fontId="12" fillId="0" borderId="1" xfId="0" applyFont="1" applyBorder="1"/>
    <xf numFmtId="0" fontId="12" fillId="0" borderId="0" xfId="0" applyFont="1" applyBorder="1"/>
    <xf numFmtId="4" fontId="13" fillId="0" borderId="12" xfId="0" applyNumberFormat="1" applyFont="1" applyBorder="1" applyAlignment="1">
      <alignment horizontal="right" indent="2"/>
    </xf>
    <xf numFmtId="0" fontId="13" fillId="0" borderId="0" xfId="0" applyFont="1" applyBorder="1"/>
    <xf numFmtId="4" fontId="13" fillId="0" borderId="4" xfId="0" applyNumberFormat="1" applyFont="1" applyBorder="1" applyAlignment="1">
      <alignment horizontal="right" indent="2"/>
    </xf>
    <xf numFmtId="3" fontId="13" fillId="0" borderId="2" xfId="0" applyNumberFormat="1" applyFont="1" applyBorder="1" applyAlignment="1">
      <alignment horizontal="right" indent="2"/>
    </xf>
    <xf numFmtId="0" fontId="15" fillId="2" borderId="3" xfId="0" applyFont="1" applyFill="1" applyBorder="1" applyAlignment="1">
      <alignment horizontal="center"/>
    </xf>
    <xf numFmtId="0" fontId="16" fillId="2" borderId="4" xfId="0" applyFont="1" applyFill="1" applyBorder="1"/>
    <xf numFmtId="3" fontId="12" fillId="0" borderId="0" xfId="0" applyNumberFormat="1" applyFont="1" applyAlignment="1">
      <alignment horizontal="center"/>
    </xf>
    <xf numFmtId="3" fontId="12" fillId="0" borderId="4" xfId="0" applyNumberFormat="1" applyFont="1" applyBorder="1"/>
    <xf numFmtId="3" fontId="12" fillId="0" borderId="4" xfId="0" applyNumberFormat="1" applyFont="1" applyBorder="1" applyAlignment="1">
      <alignment horizontal="center"/>
    </xf>
    <xf numFmtId="3" fontId="12" fillId="2" borderId="6" xfId="0" applyNumberFormat="1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9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right" indent="3"/>
    </xf>
    <xf numFmtId="3" fontId="12" fillId="0" borderId="1" xfId="0" applyNumberFormat="1" applyFont="1" applyBorder="1" applyAlignment="1">
      <alignment horizontal="right" indent="3"/>
    </xf>
    <xf numFmtId="0" fontId="10" fillId="2" borderId="1" xfId="0" applyFont="1" applyFill="1" applyBorder="1"/>
    <xf numFmtId="3" fontId="15" fillId="0" borderId="0" xfId="0" applyNumberFormat="1" applyFont="1"/>
    <xf numFmtId="0" fontId="12" fillId="0" borderId="8" xfId="0" applyFont="1" applyBorder="1"/>
    <xf numFmtId="0" fontId="12" fillId="0" borderId="1" xfId="0" applyFont="1" applyFill="1" applyBorder="1"/>
    <xf numFmtId="0" fontId="10" fillId="2" borderId="8" xfId="0" applyFont="1" applyFill="1" applyBorder="1"/>
    <xf numFmtId="0" fontId="10" fillId="2" borderId="9" xfId="0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right" indent="1"/>
    </xf>
    <xf numFmtId="0" fontId="10" fillId="2" borderId="5" xfId="0" applyFont="1" applyFill="1" applyBorder="1"/>
    <xf numFmtId="0" fontId="10" fillId="2" borderId="7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right" indent="1"/>
    </xf>
    <xf numFmtId="3" fontId="13" fillId="0" borderId="2" xfId="0" applyNumberFormat="1" applyFont="1" applyBorder="1" applyAlignment="1">
      <alignment horizontal="right" indent="1"/>
    </xf>
    <xf numFmtId="0" fontId="17" fillId="2" borderId="4" xfId="0" applyFont="1" applyFill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/>
    </xf>
    <xf numFmtId="0" fontId="13" fillId="0" borderId="4" xfId="0" quotePrefix="1" applyFont="1" applyBorder="1"/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right" indent="1"/>
    </xf>
    <xf numFmtId="0" fontId="13" fillId="0" borderId="5" xfId="0" applyFont="1" applyBorder="1" applyAlignment="1">
      <alignment horizontal="center"/>
    </xf>
    <xf numFmtId="3" fontId="13" fillId="0" borderId="13" xfId="0" applyNumberFormat="1" applyFont="1" applyBorder="1" applyAlignment="1">
      <alignment horizontal="right" indent="1"/>
    </xf>
    <xf numFmtId="0" fontId="13" fillId="0" borderId="13" xfId="0" applyFont="1" applyBorder="1" applyAlignment="1">
      <alignment horizontal="center"/>
    </xf>
    <xf numFmtId="0" fontId="13" fillId="0" borderId="8" xfId="0" quotePrefix="1" applyFont="1" applyFill="1" applyBorder="1"/>
    <xf numFmtId="0" fontId="13" fillId="2" borderId="4" xfId="0" applyFont="1" applyFill="1" applyBorder="1"/>
    <xf numFmtId="3" fontId="13" fillId="0" borderId="0" xfId="0" applyNumberFormat="1" applyFont="1" applyAlignment="1">
      <alignment horizontal="right" indent="1"/>
    </xf>
    <xf numFmtId="3" fontId="10" fillId="0" borderId="13" xfId="0" applyNumberFormat="1" applyFont="1" applyBorder="1" applyAlignment="1">
      <alignment horizontal="right" indent="1"/>
    </xf>
    <xf numFmtId="3" fontId="10" fillId="0" borderId="14" xfId="0" applyNumberFormat="1" applyFont="1" applyBorder="1" applyAlignment="1">
      <alignment horizontal="right" indent="1"/>
    </xf>
    <xf numFmtId="0" fontId="10" fillId="2" borderId="6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 wrapText="1"/>
    </xf>
    <xf numFmtId="4" fontId="0" fillId="0" borderId="0" xfId="0" applyNumberFormat="1" applyBorder="1" applyAlignment="1">
      <alignment horizontal="right" indent="1"/>
    </xf>
    <xf numFmtId="0" fontId="0" fillId="0" borderId="0" xfId="0" applyFill="1" applyBorder="1"/>
    <xf numFmtId="43" fontId="13" fillId="0" borderId="7" xfId="1" applyFont="1" applyBorder="1"/>
    <xf numFmtId="43" fontId="13" fillId="0" borderId="6" xfId="1" applyFont="1" applyBorder="1" applyAlignment="1">
      <alignment horizontal="center"/>
    </xf>
    <xf numFmtId="43" fontId="13" fillId="0" borderId="10" xfId="1" applyFont="1" applyBorder="1"/>
    <xf numFmtId="43" fontId="13" fillId="0" borderId="9" xfId="1" applyFont="1" applyBorder="1" applyAlignment="1">
      <alignment horizontal="center"/>
    </xf>
    <xf numFmtId="43" fontId="13" fillId="0" borderId="10" xfId="1" applyFont="1" applyBorder="1" applyAlignment="1">
      <alignment horizontal="center"/>
    </xf>
    <xf numFmtId="43" fontId="13" fillId="0" borderId="7" xfId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3" fontId="2" fillId="4" borderId="4" xfId="0" applyNumberFormat="1" applyFont="1" applyFill="1" applyBorder="1" applyAlignment="1">
      <alignment horizontal="right" indent="1"/>
    </xf>
    <xf numFmtId="0" fontId="2" fillId="4" borderId="4" xfId="0" applyFont="1" applyFill="1" applyBorder="1"/>
    <xf numFmtId="0" fontId="2" fillId="0" borderId="4" xfId="0" applyNumberFormat="1" applyFont="1" applyBorder="1" applyAlignment="1">
      <alignment horizontal="right" indent="1"/>
    </xf>
    <xf numFmtId="43" fontId="13" fillId="0" borderId="4" xfId="1" applyFont="1" applyBorder="1"/>
    <xf numFmtId="3" fontId="21" fillId="0" borderId="0" xfId="0" applyNumberFormat="1" applyFont="1"/>
    <xf numFmtId="4" fontId="22" fillId="3" borderId="4" xfId="0" applyNumberFormat="1" applyFont="1" applyFill="1" applyBorder="1"/>
    <xf numFmtId="3" fontId="22" fillId="0" borderId="0" xfId="0" applyNumberFormat="1" applyFont="1"/>
    <xf numFmtId="4" fontId="22" fillId="0" borderId="0" xfId="0" quotePrefix="1" applyNumberFormat="1" applyFont="1"/>
    <xf numFmtId="4" fontId="22" fillId="0" borderId="0" xfId="0" applyNumberFormat="1" applyFont="1"/>
    <xf numFmtId="3" fontId="22" fillId="0" borderId="4" xfId="0" applyNumberFormat="1" applyFont="1" applyBorder="1"/>
    <xf numFmtId="3" fontId="23" fillId="0" borderId="4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left" indent="1"/>
    </xf>
    <xf numFmtId="3" fontId="22" fillId="0" borderId="12" xfId="0" applyNumberFormat="1" applyFont="1" applyBorder="1" applyAlignment="1">
      <alignment horizontal="right" indent="1"/>
    </xf>
    <xf numFmtId="3" fontId="23" fillId="0" borderId="5" xfId="0" applyNumberFormat="1" applyFont="1" applyBorder="1" applyAlignment="1">
      <alignment horizontal="left" indent="1"/>
    </xf>
    <xf numFmtId="3" fontId="22" fillId="0" borderId="6" xfId="0" applyNumberFormat="1" applyFont="1" applyBorder="1" applyAlignment="1">
      <alignment horizontal="right" indent="1"/>
    </xf>
    <xf numFmtId="3" fontId="23" fillId="0" borderId="7" xfId="0" applyNumberFormat="1" applyFont="1" applyBorder="1" applyAlignment="1">
      <alignment horizontal="left" indent="1"/>
    </xf>
    <xf numFmtId="3" fontId="22" fillId="0" borderId="8" xfId="0" quotePrefix="1" applyNumberFormat="1" applyFont="1" applyBorder="1" applyAlignment="1">
      <alignment horizontal="left" indent="1"/>
    </xf>
    <xf numFmtId="3" fontId="22" fillId="0" borderId="9" xfId="0" applyNumberFormat="1" applyFont="1" applyBorder="1" applyAlignment="1">
      <alignment horizontal="right" indent="1"/>
    </xf>
    <xf numFmtId="3" fontId="22" fillId="0" borderId="10" xfId="0" applyNumberFormat="1" applyFont="1" applyBorder="1" applyAlignment="1">
      <alignment horizontal="right" indent="1"/>
    </xf>
    <xf numFmtId="3" fontId="22" fillId="0" borderId="0" xfId="0" applyNumberFormat="1" applyFont="1" applyBorder="1" applyAlignment="1">
      <alignment horizontal="left" indent="1"/>
    </xf>
    <xf numFmtId="3" fontId="22" fillId="0" borderId="5" xfId="0" applyNumberFormat="1" applyFont="1" applyBorder="1" applyAlignment="1">
      <alignment horizontal="left" indent="1"/>
    </xf>
    <xf numFmtId="3" fontId="22" fillId="0" borderId="7" xfId="0" applyNumberFormat="1" applyFont="1" applyBorder="1" applyAlignment="1">
      <alignment horizontal="right" indent="1"/>
    </xf>
    <xf numFmtId="3" fontId="22" fillId="0" borderId="13" xfId="0" quotePrefix="1" applyNumberFormat="1" applyFont="1" applyBorder="1" applyAlignment="1">
      <alignment horizontal="left" indent="1"/>
    </xf>
    <xf numFmtId="3" fontId="22" fillId="0" borderId="0" xfId="0" quotePrefix="1" applyNumberFormat="1" applyFont="1" applyBorder="1" applyAlignment="1">
      <alignment horizontal="left" indent="1"/>
    </xf>
    <xf numFmtId="3" fontId="22" fillId="0" borderId="4" xfId="0" applyNumberFormat="1" applyFont="1" applyBorder="1" applyAlignment="1">
      <alignment horizontal="right" indent="1"/>
    </xf>
    <xf numFmtId="3" fontId="23" fillId="0" borderId="13" xfId="0" applyNumberFormat="1" applyFont="1" applyBorder="1" applyAlignment="1">
      <alignment horizontal="left" indent="1"/>
    </xf>
    <xf numFmtId="3" fontId="22" fillId="0" borderId="0" xfId="0" applyNumberFormat="1" applyFont="1" applyBorder="1" applyAlignment="1">
      <alignment horizontal="right" indent="1"/>
    </xf>
    <xf numFmtId="3" fontId="23" fillId="0" borderId="0" xfId="0" applyNumberFormat="1" applyFont="1" applyBorder="1" applyAlignment="1">
      <alignment horizontal="left" indent="1"/>
    </xf>
    <xf numFmtId="3" fontId="22" fillId="0" borderId="1" xfId="0" applyNumberFormat="1" applyFont="1" applyBorder="1" applyAlignment="1">
      <alignment horizontal="left" indent="1"/>
    </xf>
    <xf numFmtId="3" fontId="22" fillId="0" borderId="2" xfId="0" applyNumberFormat="1" applyFont="1" applyBorder="1" applyAlignment="1">
      <alignment horizontal="right" indent="1"/>
    </xf>
    <xf numFmtId="3" fontId="22" fillId="0" borderId="0" xfId="0" applyNumberFormat="1" applyFont="1" applyBorder="1"/>
    <xf numFmtId="3" fontId="22" fillId="0" borderId="8" xfId="0" applyNumberFormat="1" applyFont="1" applyBorder="1" applyAlignment="1">
      <alignment horizontal="left" indent="1"/>
    </xf>
    <xf numFmtId="3" fontId="22" fillId="0" borderId="10" xfId="0" applyNumberFormat="1" applyFont="1" applyBorder="1" applyAlignment="1">
      <alignment horizontal="left" indent="1"/>
    </xf>
    <xf numFmtId="3" fontId="23" fillId="0" borderId="2" xfId="0" applyNumberFormat="1" applyFont="1" applyBorder="1" applyAlignment="1">
      <alignment horizontal="center"/>
    </xf>
    <xf numFmtId="3" fontId="22" fillId="0" borderId="6" xfId="0" applyNumberFormat="1" applyFont="1" applyBorder="1" applyAlignment="1">
      <alignment horizontal="left" indent="1"/>
    </xf>
    <xf numFmtId="3" fontId="22" fillId="0" borderId="12" xfId="0" applyNumberFormat="1" applyFont="1" applyBorder="1" applyAlignment="1">
      <alignment horizontal="left" indent="1"/>
    </xf>
    <xf numFmtId="3" fontId="22" fillId="0" borderId="4" xfId="0" applyNumberFormat="1" applyFont="1" applyBorder="1" applyAlignment="1">
      <alignment horizontal="left" indent="1"/>
    </xf>
    <xf numFmtId="3" fontId="22" fillId="0" borderId="0" xfId="0" applyNumberFormat="1" applyFont="1" applyAlignment="1">
      <alignment horizontal="right" indent="1"/>
    </xf>
    <xf numFmtId="3" fontId="22" fillId="0" borderId="9" xfId="0" applyNumberFormat="1" applyFont="1" applyBorder="1" applyAlignment="1">
      <alignment horizontal="left" indent="1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8" xfId="0" quotePrefix="1" applyBorder="1" applyAlignment="1">
      <alignment horizontal="left"/>
    </xf>
    <xf numFmtId="0" fontId="0" fillId="0" borderId="15" xfId="0" quotePrefix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3" fontId="10" fillId="2" borderId="1" xfId="0" applyNumberFormat="1" applyFont="1" applyFill="1" applyBorder="1" applyAlignment="1">
      <alignment horizontal="center"/>
    </xf>
    <xf numFmtId="3" fontId="10" fillId="2" borderId="2" xfId="0" applyNumberFormat="1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3" fontId="13" fillId="2" borderId="3" xfId="0" applyNumberFormat="1" applyFont="1" applyFill="1" applyBorder="1" applyAlignment="1">
      <alignment horizontal="center"/>
    </xf>
    <xf numFmtId="43" fontId="13" fillId="0" borderId="8" xfId="1" applyFont="1" applyBorder="1" applyAlignment="1">
      <alignment horizontal="center"/>
    </xf>
    <xf numFmtId="43" fontId="13" fillId="0" borderId="15" xfId="1" applyFont="1" applyBorder="1" applyAlignment="1">
      <alignment horizontal="center"/>
    </xf>
    <xf numFmtId="3" fontId="13" fillId="2" borderId="5" xfId="0" applyNumberFormat="1" applyFont="1" applyFill="1" applyBorder="1" applyAlignment="1">
      <alignment horizontal="center"/>
    </xf>
    <xf numFmtId="3" fontId="13" fillId="2" borderId="11" xfId="0" applyNumberFormat="1" applyFont="1" applyFill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3" fontId="13" fillId="0" borderId="15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43" fontId="13" fillId="2" borderId="5" xfId="1" applyFont="1" applyFill="1" applyBorder="1" applyAlignment="1">
      <alignment horizontal="center"/>
    </xf>
    <xf numFmtId="43" fontId="13" fillId="2" borderId="11" xfId="1" applyFont="1" applyFill="1" applyBorder="1" applyAlignment="1">
      <alignment horizontal="center"/>
    </xf>
    <xf numFmtId="3" fontId="10" fillId="2" borderId="6" xfId="0" applyNumberFormat="1" applyFont="1" applyFill="1" applyBorder="1" applyAlignment="1">
      <alignment horizontal="center" wrapText="1"/>
    </xf>
    <xf numFmtId="3" fontId="10" fillId="2" borderId="9" xfId="0" applyNumberFormat="1" applyFont="1" applyFill="1" applyBorder="1" applyAlignment="1">
      <alignment horizont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3" fillId="0" borderId="8" xfId="0" quotePrefix="1" applyFont="1" applyBorder="1" applyAlignment="1">
      <alignment horizontal="center"/>
    </xf>
    <xf numFmtId="0" fontId="13" fillId="0" borderId="15" xfId="0" quotePrefix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164" fontId="10" fillId="2" borderId="1" xfId="2" applyNumberFormat="1" applyFont="1" applyFill="1" applyBorder="1" applyAlignment="1">
      <alignment horizontal="center"/>
    </xf>
    <xf numFmtId="164" fontId="10" fillId="2" borderId="3" xfId="2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3" fontId="13" fillId="0" borderId="8" xfId="0" quotePrefix="1" applyNumberFormat="1" applyFont="1" applyBorder="1" applyAlignment="1">
      <alignment horizontal="center"/>
    </xf>
    <xf numFmtId="3" fontId="13" fillId="0" borderId="15" xfId="0" quotePrefix="1" applyNumberFormat="1" applyFont="1" applyBorder="1" applyAlignment="1">
      <alignment horizontal="center"/>
    </xf>
    <xf numFmtId="3" fontId="23" fillId="0" borderId="1" xfId="0" applyNumberFormat="1" applyFont="1" applyBorder="1" applyAlignment="1">
      <alignment horizontal="center"/>
    </xf>
    <xf numFmtId="3" fontId="23" fillId="0" borderId="3" xfId="0" applyNumberFormat="1" applyFont="1" applyBorder="1" applyAlignment="1">
      <alignment horizontal="center"/>
    </xf>
    <xf numFmtId="3" fontId="23" fillId="0" borderId="2" xfId="0" applyNumberFormat="1" applyFont="1" applyBorder="1" applyAlignment="1">
      <alignment horizontal="center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38</xdr:row>
      <xdr:rowOff>161925</xdr:rowOff>
    </xdr:from>
    <xdr:to>
      <xdr:col>1</xdr:col>
      <xdr:colOff>342900</xdr:colOff>
      <xdr:row>38</xdr:row>
      <xdr:rowOff>161925</xdr:rowOff>
    </xdr:to>
    <xdr:sp macro="" textlink="">
      <xdr:nvSpPr>
        <xdr:cNvPr id="4208" name="Line 1"/>
        <xdr:cNvSpPr>
          <a:spLocks noChangeShapeType="1"/>
        </xdr:cNvSpPr>
      </xdr:nvSpPr>
      <xdr:spPr bwMode="auto">
        <a:xfrm flipH="1">
          <a:off x="2181225" y="79248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31</xdr:row>
      <xdr:rowOff>133350</xdr:rowOff>
    </xdr:from>
    <xdr:to>
      <xdr:col>1</xdr:col>
      <xdr:colOff>76200</xdr:colOff>
      <xdr:row>38</xdr:row>
      <xdr:rowOff>161925</xdr:rowOff>
    </xdr:to>
    <xdr:sp macro="" textlink="">
      <xdr:nvSpPr>
        <xdr:cNvPr id="4209" name="Line 2"/>
        <xdr:cNvSpPr>
          <a:spLocks noChangeShapeType="1"/>
        </xdr:cNvSpPr>
      </xdr:nvSpPr>
      <xdr:spPr bwMode="auto">
        <a:xfrm flipV="1">
          <a:off x="2181225" y="6562725"/>
          <a:ext cx="0" cy="1362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85725</xdr:colOff>
      <xdr:row>31</xdr:row>
      <xdr:rowOff>133350</xdr:rowOff>
    </xdr:from>
    <xdr:to>
      <xdr:col>1</xdr:col>
      <xdr:colOff>333375</xdr:colOff>
      <xdr:row>31</xdr:row>
      <xdr:rowOff>133350</xdr:rowOff>
    </xdr:to>
    <xdr:sp macro="" textlink="">
      <xdr:nvSpPr>
        <xdr:cNvPr id="4210" name="Line 3"/>
        <xdr:cNvSpPr>
          <a:spLocks noChangeShapeType="1"/>
        </xdr:cNvSpPr>
      </xdr:nvSpPr>
      <xdr:spPr bwMode="auto">
        <a:xfrm>
          <a:off x="2190750" y="65627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/>
  </sheetViews>
  <sheetFormatPr defaultRowHeight="15" x14ac:dyDescent="0.25"/>
  <cols>
    <col min="1" max="1" width="21.42578125" style="32" customWidth="1"/>
    <col min="2" max="4" width="13.7109375" style="32" customWidth="1"/>
    <col min="5" max="16384" width="9.140625" style="32"/>
  </cols>
  <sheetData>
    <row r="1" spans="1:4" ht="15.75" x14ac:dyDescent="0.25">
      <c r="A1" s="49" t="s">
        <v>278</v>
      </c>
    </row>
    <row r="3" spans="1:4" ht="15.75" x14ac:dyDescent="0.25">
      <c r="A3" s="375" t="s">
        <v>279</v>
      </c>
      <c r="B3" s="376"/>
      <c r="C3" s="377"/>
    </row>
    <row r="4" spans="1:4" ht="15.75" x14ac:dyDescent="0.25">
      <c r="A4" s="321"/>
      <c r="B4" s="322" t="s">
        <v>280</v>
      </c>
      <c r="C4" s="320" t="s">
        <v>281</v>
      </c>
    </row>
    <row r="5" spans="1:4" x14ac:dyDescent="0.25">
      <c r="A5" s="50" t="s">
        <v>282</v>
      </c>
      <c r="B5" s="51"/>
      <c r="C5" s="52"/>
    </row>
    <row r="6" spans="1:4" x14ac:dyDescent="0.25">
      <c r="A6" s="50" t="s">
        <v>283</v>
      </c>
      <c r="B6" s="51"/>
      <c r="C6" s="52"/>
    </row>
    <row r="7" spans="1:4" x14ac:dyDescent="0.25">
      <c r="A7" s="53" t="s">
        <v>284</v>
      </c>
      <c r="B7" s="31"/>
      <c r="C7" s="54"/>
    </row>
    <row r="10" spans="1:4" x14ac:dyDescent="0.25">
      <c r="A10" s="372" t="s">
        <v>277</v>
      </c>
      <c r="B10" s="373"/>
      <c r="C10" s="373"/>
      <c r="D10" s="374"/>
    </row>
    <row r="11" spans="1:4" x14ac:dyDescent="0.25">
      <c r="A11" s="46"/>
      <c r="B11" s="47" t="s">
        <v>327</v>
      </c>
      <c r="C11" s="47" t="s">
        <v>328</v>
      </c>
      <c r="D11" s="48" t="s">
        <v>329</v>
      </c>
    </row>
    <row r="12" spans="1:4" x14ac:dyDescent="0.25">
      <c r="A12" s="323"/>
      <c r="B12" s="319" t="s">
        <v>298</v>
      </c>
      <c r="C12" s="319" t="s">
        <v>298</v>
      </c>
      <c r="D12" s="319" t="s">
        <v>298</v>
      </c>
    </row>
    <row r="13" spans="1:4" x14ac:dyDescent="0.25">
      <c r="A13" s="33" t="s">
        <v>3</v>
      </c>
      <c r="B13" s="34"/>
      <c r="C13" s="35"/>
      <c r="D13" s="34"/>
    </row>
    <row r="14" spans="1:4" x14ac:dyDescent="0.25">
      <c r="A14" s="36" t="s">
        <v>4</v>
      </c>
      <c r="B14" s="37"/>
      <c r="C14" s="38"/>
      <c r="D14" s="39"/>
    </row>
    <row r="15" spans="1:4" x14ac:dyDescent="0.25">
      <c r="A15" s="40" t="s">
        <v>5</v>
      </c>
      <c r="B15" s="41"/>
      <c r="C15" s="42"/>
      <c r="D15" s="41"/>
    </row>
  </sheetData>
  <mergeCells count="2">
    <mergeCell ref="A10:D10"/>
    <mergeCell ref="A3:C3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RowHeight="15" x14ac:dyDescent="0.25"/>
  <cols>
    <col min="1" max="1" width="32.140625" style="148" customWidth="1"/>
    <col min="2" max="2" width="15.7109375" style="148" customWidth="1"/>
    <col min="3" max="4" width="11.140625" style="148" customWidth="1"/>
    <col min="5" max="5" width="16" style="148" customWidth="1"/>
    <col min="6" max="16384" width="9.140625" style="148"/>
  </cols>
  <sheetData>
    <row r="1" spans="1:5" ht="15.75" x14ac:dyDescent="0.25">
      <c r="A1" s="152" t="s">
        <v>59</v>
      </c>
    </row>
    <row r="3" spans="1:5" ht="19.5" customHeight="1" x14ac:dyDescent="0.25">
      <c r="A3" s="372" t="s">
        <v>52</v>
      </c>
      <c r="B3" s="373"/>
      <c r="C3" s="373"/>
      <c r="D3" s="373"/>
      <c r="E3" s="374"/>
    </row>
    <row r="4" spans="1:5" ht="19.5" customHeight="1" x14ac:dyDescent="0.25">
      <c r="A4" s="417"/>
      <c r="B4" s="417" t="s">
        <v>53</v>
      </c>
      <c r="C4" s="419" t="s">
        <v>0</v>
      </c>
      <c r="D4" s="420"/>
      <c r="E4" s="417" t="s">
        <v>54</v>
      </c>
    </row>
    <row r="5" spans="1:5" ht="19.5" customHeight="1" x14ac:dyDescent="0.25">
      <c r="A5" s="418"/>
      <c r="B5" s="418"/>
      <c r="C5" s="153" t="s">
        <v>1</v>
      </c>
      <c r="D5" s="154" t="s">
        <v>2</v>
      </c>
      <c r="E5" s="418"/>
    </row>
    <row r="6" spans="1:5" ht="19.5" customHeight="1" x14ac:dyDescent="0.25">
      <c r="A6" s="123" t="s">
        <v>43</v>
      </c>
      <c r="B6" s="155">
        <v>15000000</v>
      </c>
      <c r="C6" s="156"/>
      <c r="D6" s="157"/>
      <c r="E6" s="158"/>
    </row>
    <row r="7" spans="1:5" ht="19.5" customHeight="1" x14ac:dyDescent="0.25">
      <c r="A7" s="151" t="s">
        <v>4</v>
      </c>
      <c r="B7" s="159">
        <v>9860000</v>
      </c>
      <c r="C7" s="160"/>
      <c r="D7" s="161"/>
      <c r="E7" s="162"/>
    </row>
    <row r="8" spans="1:5" ht="19.5" customHeight="1" x14ac:dyDescent="0.25">
      <c r="A8" s="123" t="s">
        <v>21</v>
      </c>
      <c r="B8" s="155">
        <f>+B6-B7</f>
        <v>5140000</v>
      </c>
      <c r="C8" s="391"/>
      <c r="D8" s="392"/>
      <c r="E8" s="158"/>
    </row>
    <row r="9" spans="1:5" ht="19.5" customHeight="1" x14ac:dyDescent="0.25">
      <c r="A9" s="151" t="s">
        <v>55</v>
      </c>
      <c r="B9" s="159">
        <v>780000</v>
      </c>
      <c r="C9" s="415"/>
      <c r="D9" s="416"/>
      <c r="E9" s="162"/>
    </row>
    <row r="10" spans="1:5" ht="19.5" customHeight="1" x14ac:dyDescent="0.25">
      <c r="A10" s="123" t="s">
        <v>50</v>
      </c>
      <c r="B10" s="155">
        <f>+B8-B9</f>
        <v>4360000</v>
      </c>
      <c r="C10" s="391"/>
      <c r="D10" s="392"/>
      <c r="E10" s="158"/>
    </row>
    <row r="11" spans="1:5" ht="19.5" customHeight="1" x14ac:dyDescent="0.25">
      <c r="A11" s="151" t="s">
        <v>6</v>
      </c>
      <c r="B11" s="159">
        <v>2820000</v>
      </c>
      <c r="C11" s="413"/>
      <c r="D11" s="414"/>
      <c r="E11" s="162"/>
    </row>
    <row r="12" spans="1:5" ht="19.5" customHeight="1" x14ac:dyDescent="0.25">
      <c r="A12" s="123" t="s">
        <v>7</v>
      </c>
      <c r="B12" s="155">
        <f>+B10-B11</f>
        <v>1540000</v>
      </c>
      <c r="C12" s="391"/>
      <c r="D12" s="392"/>
      <c r="E12" s="158"/>
    </row>
    <row r="13" spans="1:5" ht="19.5" customHeight="1" x14ac:dyDescent="0.25">
      <c r="A13" s="151" t="s">
        <v>8</v>
      </c>
      <c r="B13" s="159">
        <v>760000</v>
      </c>
      <c r="C13" s="413"/>
      <c r="D13" s="414"/>
      <c r="E13" s="162"/>
    </row>
    <row r="14" spans="1:5" ht="19.5" customHeight="1" x14ac:dyDescent="0.25">
      <c r="A14" s="123" t="s">
        <v>9</v>
      </c>
      <c r="B14" s="155">
        <f>+B12-B13</f>
        <v>780000</v>
      </c>
      <c r="C14" s="391"/>
      <c r="D14" s="392"/>
      <c r="E14" s="158"/>
    </row>
    <row r="15" spans="1:5" ht="19.5" customHeight="1" x14ac:dyDescent="0.25">
      <c r="A15" s="151" t="s">
        <v>37</v>
      </c>
      <c r="B15" s="159">
        <v>150000</v>
      </c>
      <c r="C15" s="413"/>
      <c r="D15" s="414"/>
      <c r="E15" s="162"/>
    </row>
    <row r="16" spans="1:5" ht="19.5" customHeight="1" x14ac:dyDescent="0.25">
      <c r="A16" s="126" t="s">
        <v>56</v>
      </c>
      <c r="B16" s="159">
        <f>+B14-B15</f>
        <v>630000</v>
      </c>
      <c r="C16" s="387"/>
      <c r="D16" s="388"/>
      <c r="E16" s="162"/>
    </row>
    <row r="19" spans="1:5" x14ac:dyDescent="0.25">
      <c r="A19" s="372" t="s">
        <v>57</v>
      </c>
      <c r="B19" s="373"/>
      <c r="C19" s="373"/>
      <c r="D19" s="373"/>
      <c r="E19" s="374"/>
    </row>
    <row r="20" spans="1:5" x14ac:dyDescent="0.25">
      <c r="A20" s="417"/>
      <c r="B20" s="417" t="s">
        <v>53</v>
      </c>
      <c r="C20" s="419" t="s">
        <v>0</v>
      </c>
      <c r="D20" s="420"/>
      <c r="E20" s="417" t="s">
        <v>58</v>
      </c>
    </row>
    <row r="21" spans="1:5" x14ac:dyDescent="0.25">
      <c r="A21" s="418"/>
      <c r="B21" s="418"/>
      <c r="C21" s="163" t="s">
        <v>1</v>
      </c>
      <c r="D21" s="163" t="s">
        <v>2</v>
      </c>
      <c r="E21" s="418"/>
    </row>
    <row r="22" spans="1:5" x14ac:dyDescent="0.25">
      <c r="A22" s="123" t="s">
        <v>43</v>
      </c>
      <c r="B22" s="155">
        <v>15000000</v>
      </c>
      <c r="C22" s="164"/>
      <c r="D22" s="165"/>
      <c r="E22" s="158"/>
    </row>
    <row r="23" spans="1:5" x14ac:dyDescent="0.25">
      <c r="A23" s="151" t="s">
        <v>4</v>
      </c>
      <c r="B23" s="159">
        <v>9860000</v>
      </c>
      <c r="C23" s="166"/>
      <c r="D23" s="167"/>
      <c r="E23" s="162"/>
    </row>
    <row r="24" spans="1:5" x14ac:dyDescent="0.25">
      <c r="A24" s="123" t="s">
        <v>21</v>
      </c>
      <c r="B24" s="155">
        <f>+B22-B23</f>
        <v>5140000</v>
      </c>
      <c r="C24" s="391"/>
      <c r="D24" s="392"/>
      <c r="E24" s="158"/>
    </row>
    <row r="25" spans="1:5" x14ac:dyDescent="0.25">
      <c r="A25" s="151" t="s">
        <v>55</v>
      </c>
      <c r="B25" s="159">
        <v>780000</v>
      </c>
      <c r="C25" s="413"/>
      <c r="D25" s="414"/>
      <c r="E25" s="162"/>
    </row>
    <row r="26" spans="1:5" x14ac:dyDescent="0.25">
      <c r="A26" s="123" t="s">
        <v>50</v>
      </c>
      <c r="B26" s="155">
        <f>+B24-B25</f>
        <v>4360000</v>
      </c>
      <c r="C26" s="391"/>
      <c r="D26" s="392"/>
      <c r="E26" s="158"/>
    </row>
    <row r="27" spans="1:5" x14ac:dyDescent="0.25">
      <c r="A27" s="151" t="s">
        <v>6</v>
      </c>
      <c r="B27" s="159">
        <v>2820000</v>
      </c>
      <c r="C27" s="415"/>
      <c r="D27" s="416"/>
      <c r="E27" s="162"/>
    </row>
    <row r="28" spans="1:5" x14ac:dyDescent="0.25">
      <c r="A28" s="123" t="s">
        <v>7</v>
      </c>
      <c r="B28" s="155">
        <f>+B26-B27</f>
        <v>1540000</v>
      </c>
      <c r="C28" s="391"/>
      <c r="D28" s="392"/>
      <c r="E28" s="158"/>
    </row>
    <row r="29" spans="1:5" x14ac:dyDescent="0.25">
      <c r="A29" s="151" t="s">
        <v>8</v>
      </c>
      <c r="B29" s="159">
        <v>760000</v>
      </c>
      <c r="C29" s="413"/>
      <c r="D29" s="414"/>
      <c r="E29" s="162"/>
    </row>
    <row r="30" spans="1:5" x14ac:dyDescent="0.25">
      <c r="A30" s="123" t="s">
        <v>9</v>
      </c>
      <c r="B30" s="155">
        <f>+B28-B29</f>
        <v>780000</v>
      </c>
      <c r="C30" s="391"/>
      <c r="D30" s="392"/>
      <c r="E30" s="158"/>
    </row>
    <row r="31" spans="1:5" x14ac:dyDescent="0.25">
      <c r="A31" s="151" t="s">
        <v>37</v>
      </c>
      <c r="B31" s="159">
        <v>150000</v>
      </c>
      <c r="C31" s="413"/>
      <c r="D31" s="414"/>
      <c r="E31" s="162"/>
    </row>
    <row r="32" spans="1:5" x14ac:dyDescent="0.25">
      <c r="A32" s="126" t="s">
        <v>56</v>
      </c>
      <c r="B32" s="159">
        <f>+B30-B31</f>
        <v>630000</v>
      </c>
      <c r="C32" s="387"/>
      <c r="D32" s="388"/>
      <c r="E32" s="162"/>
    </row>
  </sheetData>
  <mergeCells count="28">
    <mergeCell ref="C14:D14"/>
    <mergeCell ref="A3:E3"/>
    <mergeCell ref="A4:A5"/>
    <mergeCell ref="B4:B5"/>
    <mergeCell ref="C4:D4"/>
    <mergeCell ref="E4:E5"/>
    <mergeCell ref="C8:D8"/>
    <mergeCell ref="C9:D9"/>
    <mergeCell ref="C10:D10"/>
    <mergeCell ref="C11:D11"/>
    <mergeCell ref="C12:D12"/>
    <mergeCell ref="C13:D13"/>
    <mergeCell ref="C15:D15"/>
    <mergeCell ref="C16:D16"/>
    <mergeCell ref="A19:E19"/>
    <mergeCell ref="A20:A21"/>
    <mergeCell ref="B20:B21"/>
    <mergeCell ref="C20:D20"/>
    <mergeCell ref="E20:E21"/>
    <mergeCell ref="C30:D30"/>
    <mergeCell ref="C31:D31"/>
    <mergeCell ref="C32:D32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/>
  </sheetViews>
  <sheetFormatPr defaultRowHeight="15" x14ac:dyDescent="0.25"/>
  <cols>
    <col min="1" max="1" width="31.140625" style="148" customWidth="1"/>
    <col min="2" max="5" width="14.42578125" style="148" customWidth="1"/>
    <col min="6" max="16384" width="9.140625" style="148"/>
  </cols>
  <sheetData>
    <row r="1" spans="1:5" ht="15.75" x14ac:dyDescent="0.25">
      <c r="A1" s="152" t="s">
        <v>85</v>
      </c>
    </row>
    <row r="3" spans="1:5" x14ac:dyDescent="0.25">
      <c r="A3" s="372" t="s">
        <v>60</v>
      </c>
      <c r="B3" s="373"/>
      <c r="C3" s="373"/>
      <c r="D3" s="373"/>
      <c r="E3" s="374"/>
    </row>
    <row r="4" spans="1:5" x14ac:dyDescent="0.25">
      <c r="A4" s="169"/>
      <c r="B4" s="170" t="s">
        <v>61</v>
      </c>
      <c r="C4" s="136" t="s">
        <v>62</v>
      </c>
      <c r="D4" s="170" t="s">
        <v>63</v>
      </c>
      <c r="E4" s="136" t="s">
        <v>25</v>
      </c>
    </row>
    <row r="5" spans="1:5" x14ac:dyDescent="0.25">
      <c r="A5" s="123" t="s">
        <v>3</v>
      </c>
      <c r="B5" s="124"/>
      <c r="C5" s="123"/>
      <c r="D5" s="124"/>
      <c r="E5" s="123"/>
    </row>
    <row r="6" spans="1:5" x14ac:dyDescent="0.25">
      <c r="A6" s="151" t="s">
        <v>4</v>
      </c>
      <c r="B6" s="127"/>
      <c r="C6" s="126"/>
      <c r="D6" s="127"/>
      <c r="E6" s="126"/>
    </row>
    <row r="7" spans="1:5" x14ac:dyDescent="0.25">
      <c r="A7" s="140" t="s">
        <v>5</v>
      </c>
      <c r="C7" s="140"/>
      <c r="E7" s="140"/>
    </row>
    <row r="8" spans="1:5" x14ac:dyDescent="0.25">
      <c r="A8" s="138" t="s">
        <v>64</v>
      </c>
      <c r="C8" s="140"/>
      <c r="E8" s="140"/>
    </row>
    <row r="9" spans="1:5" x14ac:dyDescent="0.25">
      <c r="A9" s="129" t="s">
        <v>21</v>
      </c>
      <c r="B9" s="130"/>
      <c r="C9" s="129"/>
      <c r="D9" s="130"/>
      <c r="E9" s="129"/>
    </row>
    <row r="12" spans="1:5" x14ac:dyDescent="0.25">
      <c r="A12" s="372" t="s">
        <v>65</v>
      </c>
      <c r="B12" s="373"/>
      <c r="C12" s="373"/>
      <c r="D12" s="373"/>
      <c r="E12" s="374"/>
    </row>
    <row r="13" spans="1:5" ht="60" x14ac:dyDescent="0.25">
      <c r="A13" s="171"/>
      <c r="B13" s="150" t="s">
        <v>319</v>
      </c>
      <c r="C13" s="150" t="s">
        <v>66</v>
      </c>
      <c r="D13" s="150" t="s">
        <v>67</v>
      </c>
      <c r="E13" s="150" t="s">
        <v>68</v>
      </c>
    </row>
    <row r="14" spans="1:5" x14ac:dyDescent="0.25">
      <c r="A14" s="129" t="s">
        <v>69</v>
      </c>
      <c r="B14" s="171"/>
      <c r="C14" s="171"/>
      <c r="D14" s="172"/>
      <c r="E14" s="171"/>
    </row>
    <row r="15" spans="1:5" x14ac:dyDescent="0.25">
      <c r="A15" s="129" t="s">
        <v>61</v>
      </c>
      <c r="B15" s="172"/>
      <c r="C15" s="172"/>
      <c r="D15" s="172"/>
      <c r="E15" s="172"/>
    </row>
    <row r="16" spans="1:5" x14ac:dyDescent="0.25">
      <c r="A16" s="129" t="s">
        <v>62</v>
      </c>
      <c r="B16" s="172"/>
      <c r="C16" s="172"/>
      <c r="D16" s="172"/>
      <c r="E16" s="172"/>
    </row>
    <row r="17" spans="1:5" x14ac:dyDescent="0.25">
      <c r="A17" s="129" t="s">
        <v>63</v>
      </c>
      <c r="B17" s="172"/>
      <c r="C17" s="172"/>
      <c r="D17" s="172"/>
      <c r="E17" s="172"/>
    </row>
    <row r="18" spans="1:5" x14ac:dyDescent="0.25">
      <c r="A18" s="129" t="s">
        <v>70</v>
      </c>
      <c r="B18" s="171"/>
      <c r="C18" s="171"/>
      <c r="D18" s="171"/>
      <c r="E18" s="172"/>
    </row>
    <row r="21" spans="1:5" x14ac:dyDescent="0.25">
      <c r="A21" s="372" t="s">
        <v>71</v>
      </c>
      <c r="B21" s="373"/>
      <c r="C21" s="373"/>
      <c r="D21" s="374"/>
    </row>
    <row r="22" spans="1:5" x14ac:dyDescent="0.25">
      <c r="A22" s="43"/>
      <c r="B22" s="121" t="s">
        <v>61</v>
      </c>
      <c r="C22" s="44" t="s">
        <v>62</v>
      </c>
      <c r="D22" s="121" t="s">
        <v>63</v>
      </c>
    </row>
    <row r="23" spans="1:5" x14ac:dyDescent="0.25">
      <c r="A23" s="173" t="s">
        <v>72</v>
      </c>
      <c r="B23" s="140"/>
      <c r="D23" s="140"/>
    </row>
    <row r="24" spans="1:5" x14ac:dyDescent="0.25">
      <c r="A24" s="140" t="s">
        <v>73</v>
      </c>
      <c r="B24" s="140"/>
      <c r="D24" s="140"/>
    </row>
    <row r="25" spans="1:5" x14ac:dyDescent="0.25">
      <c r="A25" s="140" t="s">
        <v>74</v>
      </c>
      <c r="B25" s="140"/>
      <c r="D25" s="140"/>
    </row>
    <row r="26" spans="1:5" x14ac:dyDescent="0.25">
      <c r="A26" s="174" t="s">
        <v>75</v>
      </c>
      <c r="B26" s="174"/>
      <c r="C26" s="175"/>
      <c r="D26" s="174"/>
    </row>
    <row r="27" spans="1:5" x14ac:dyDescent="0.25">
      <c r="A27" s="140"/>
      <c r="B27" s="140"/>
      <c r="D27" s="140"/>
    </row>
    <row r="28" spans="1:5" x14ac:dyDescent="0.25">
      <c r="A28" s="176" t="s">
        <v>76</v>
      </c>
      <c r="B28" s="140"/>
      <c r="D28" s="140"/>
    </row>
    <row r="29" spans="1:5" x14ac:dyDescent="0.25">
      <c r="A29" s="140" t="s">
        <v>77</v>
      </c>
      <c r="B29" s="140"/>
      <c r="D29" s="140"/>
    </row>
    <row r="30" spans="1:5" x14ac:dyDescent="0.25">
      <c r="A30" s="140" t="s">
        <v>78</v>
      </c>
      <c r="B30" s="140"/>
      <c r="D30" s="140"/>
    </row>
    <row r="31" spans="1:5" x14ac:dyDescent="0.25">
      <c r="A31" s="140" t="s">
        <v>79</v>
      </c>
      <c r="B31" s="140"/>
      <c r="D31" s="140"/>
    </row>
    <row r="32" spans="1:5" x14ac:dyDescent="0.25">
      <c r="A32" s="140" t="s">
        <v>80</v>
      </c>
      <c r="B32" s="140"/>
      <c r="D32" s="140"/>
    </row>
    <row r="33" spans="1:4" x14ac:dyDescent="0.25">
      <c r="A33" s="174" t="s">
        <v>81</v>
      </c>
      <c r="B33" s="174"/>
      <c r="C33" s="175"/>
      <c r="D33" s="174"/>
    </row>
    <row r="34" spans="1:4" x14ac:dyDescent="0.25">
      <c r="A34" s="140"/>
      <c r="B34" s="140"/>
      <c r="D34" s="140"/>
    </row>
    <row r="35" spans="1:4" x14ac:dyDescent="0.25">
      <c r="A35" s="177" t="s">
        <v>82</v>
      </c>
      <c r="B35" s="177"/>
      <c r="C35" s="178"/>
      <c r="D35" s="177"/>
    </row>
    <row r="36" spans="1:4" x14ac:dyDescent="0.25">
      <c r="A36" s="138" t="s">
        <v>83</v>
      </c>
      <c r="B36" s="140"/>
      <c r="D36" s="140"/>
    </row>
    <row r="37" spans="1:4" x14ac:dyDescent="0.25">
      <c r="A37" s="174" t="s">
        <v>84</v>
      </c>
      <c r="B37" s="174"/>
      <c r="C37" s="175"/>
      <c r="D37" s="174"/>
    </row>
  </sheetData>
  <mergeCells count="3">
    <mergeCell ref="A3:E3"/>
    <mergeCell ref="A12:E12"/>
    <mergeCell ref="A21:D21"/>
  </mergeCells>
  <pageMargins left="0.7" right="0.7" top="0.75" bottom="0.75" header="0.3" footer="0.3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workbookViewId="0">
      <selection activeCell="B1" sqref="B1"/>
    </sheetView>
  </sheetViews>
  <sheetFormatPr defaultRowHeight="15.75" x14ac:dyDescent="0.25"/>
  <cols>
    <col min="1" max="1" width="32.85546875" style="21" customWidth="1"/>
    <col min="2" max="6" width="12" style="21" customWidth="1"/>
    <col min="7" max="16384" width="9.140625" style="21"/>
  </cols>
  <sheetData>
    <row r="1" spans="1:6" ht="18.75" x14ac:dyDescent="0.3">
      <c r="A1" s="20" t="s">
        <v>101</v>
      </c>
    </row>
    <row r="3" spans="1:6" x14ac:dyDescent="0.25">
      <c r="A3" s="421" t="s">
        <v>13</v>
      </c>
      <c r="B3" s="422"/>
      <c r="C3" s="422"/>
      <c r="D3" s="422"/>
      <c r="E3" s="422"/>
      <c r="F3" s="423"/>
    </row>
    <row r="4" spans="1:6" x14ac:dyDescent="0.25">
      <c r="A4" s="1"/>
      <c r="B4" s="4" t="s">
        <v>86</v>
      </c>
      <c r="C4" s="2" t="s">
        <v>87</v>
      </c>
      <c r="D4" s="4" t="s">
        <v>88</v>
      </c>
      <c r="E4" s="2" t="s">
        <v>89</v>
      </c>
      <c r="F4" s="4" t="s">
        <v>25</v>
      </c>
    </row>
    <row r="5" spans="1:6" x14ac:dyDescent="0.25">
      <c r="A5" s="5" t="s">
        <v>43</v>
      </c>
      <c r="B5" s="6"/>
      <c r="C5" s="7"/>
      <c r="D5" s="6"/>
      <c r="E5" s="7"/>
      <c r="F5" s="6"/>
    </row>
    <row r="6" spans="1:6" x14ac:dyDescent="0.25">
      <c r="A6" s="8" t="s">
        <v>4</v>
      </c>
      <c r="B6" s="9"/>
      <c r="C6" s="10"/>
      <c r="D6" s="9"/>
      <c r="E6" s="10"/>
      <c r="F6" s="9"/>
    </row>
    <row r="7" spans="1:6" x14ac:dyDescent="0.25">
      <c r="A7" s="5" t="s">
        <v>5</v>
      </c>
      <c r="B7" s="6"/>
      <c r="C7" s="7"/>
      <c r="D7" s="6"/>
      <c r="E7" s="7"/>
      <c r="F7" s="6"/>
    </row>
    <row r="8" spans="1:6" x14ac:dyDescent="0.25">
      <c r="A8" s="8" t="s">
        <v>64</v>
      </c>
      <c r="B8" s="9"/>
      <c r="C8" s="10"/>
      <c r="D8" s="9"/>
      <c r="E8" s="10"/>
      <c r="F8" s="9"/>
    </row>
    <row r="9" spans="1:6" x14ac:dyDescent="0.25">
      <c r="A9" s="5" t="s">
        <v>21</v>
      </c>
      <c r="B9" s="6"/>
      <c r="C9" s="7"/>
      <c r="D9" s="6"/>
      <c r="E9" s="7"/>
      <c r="F9" s="6"/>
    </row>
    <row r="10" spans="1:6" x14ac:dyDescent="0.25">
      <c r="A10" s="8" t="s">
        <v>6</v>
      </c>
      <c r="B10" s="9"/>
      <c r="C10" s="10"/>
      <c r="D10" s="9"/>
      <c r="E10" s="10"/>
      <c r="F10" s="9"/>
    </row>
    <row r="11" spans="1:6" x14ac:dyDescent="0.25">
      <c r="A11" s="5" t="s">
        <v>7</v>
      </c>
      <c r="B11" s="6"/>
      <c r="C11" s="7"/>
      <c r="D11" s="6"/>
      <c r="E11" s="7"/>
      <c r="F11" s="6"/>
    </row>
    <row r="12" spans="1:6" x14ac:dyDescent="0.25">
      <c r="A12" s="8" t="s">
        <v>8</v>
      </c>
      <c r="B12" s="9"/>
      <c r="C12" s="10"/>
      <c r="D12" s="9"/>
      <c r="E12" s="10"/>
      <c r="F12" s="9"/>
    </row>
    <row r="13" spans="1:6" x14ac:dyDescent="0.25">
      <c r="A13" s="11" t="s">
        <v>9</v>
      </c>
      <c r="B13" s="12"/>
      <c r="C13" s="13"/>
      <c r="D13" s="12"/>
      <c r="E13" s="13"/>
      <c r="F13" s="12"/>
    </row>
    <row r="16" spans="1:6" x14ac:dyDescent="0.25">
      <c r="A16" s="424" t="s">
        <v>65</v>
      </c>
      <c r="B16" s="425"/>
      <c r="C16" s="425"/>
      <c r="D16" s="425"/>
      <c r="E16" s="426"/>
    </row>
    <row r="17" spans="1:5" ht="78.75" x14ac:dyDescent="0.25">
      <c r="A17" s="23"/>
      <c r="B17" s="22" t="s">
        <v>90</v>
      </c>
      <c r="C17" s="22" t="s">
        <v>91</v>
      </c>
      <c r="D17" s="22" t="s">
        <v>92</v>
      </c>
      <c r="E17" s="22" t="s">
        <v>93</v>
      </c>
    </row>
    <row r="18" spans="1:5" x14ac:dyDescent="0.25">
      <c r="A18" s="12" t="s">
        <v>94</v>
      </c>
      <c r="B18" s="333"/>
      <c r="C18" s="333"/>
      <c r="D18" s="335"/>
      <c r="E18" s="333"/>
    </row>
    <row r="19" spans="1:5" x14ac:dyDescent="0.25">
      <c r="A19" s="12" t="s">
        <v>86</v>
      </c>
      <c r="B19" s="335"/>
      <c r="C19" s="335"/>
      <c r="D19" s="335"/>
      <c r="E19" s="335"/>
    </row>
    <row r="20" spans="1:5" x14ac:dyDescent="0.25">
      <c r="A20" s="12" t="s">
        <v>87</v>
      </c>
      <c r="B20" s="335"/>
      <c r="C20" s="335"/>
      <c r="D20" s="335"/>
      <c r="E20" s="335"/>
    </row>
    <row r="21" spans="1:5" x14ac:dyDescent="0.25">
      <c r="A21" s="12" t="s">
        <v>88</v>
      </c>
      <c r="B21" s="335"/>
      <c r="C21" s="335"/>
      <c r="D21" s="335"/>
      <c r="E21" s="335"/>
    </row>
    <row r="22" spans="1:5" x14ac:dyDescent="0.25">
      <c r="A22" s="12" t="s">
        <v>89</v>
      </c>
      <c r="B22" s="335"/>
      <c r="C22" s="335"/>
      <c r="D22" s="335"/>
      <c r="E22" s="335"/>
    </row>
    <row r="23" spans="1:5" x14ac:dyDescent="0.25">
      <c r="A23" s="12" t="s">
        <v>95</v>
      </c>
      <c r="B23" s="334"/>
      <c r="C23" s="334"/>
      <c r="D23" s="334"/>
      <c r="E23" s="12"/>
    </row>
    <row r="26" spans="1:5" x14ac:dyDescent="0.25">
      <c r="A26" s="424" t="s">
        <v>96</v>
      </c>
      <c r="B26" s="425"/>
      <c r="C26" s="425"/>
      <c r="D26" s="425"/>
      <c r="E26" s="426"/>
    </row>
    <row r="27" spans="1:5" x14ac:dyDescent="0.25">
      <c r="A27" s="24"/>
      <c r="B27" s="4" t="s">
        <v>86</v>
      </c>
      <c r="C27" s="2" t="s">
        <v>87</v>
      </c>
      <c r="D27" s="4" t="s">
        <v>88</v>
      </c>
      <c r="E27" s="3" t="s">
        <v>89</v>
      </c>
    </row>
    <row r="28" spans="1:5" x14ac:dyDescent="0.25">
      <c r="A28" s="25" t="s">
        <v>72</v>
      </c>
      <c r="B28" s="6"/>
      <c r="C28" s="7"/>
      <c r="D28" s="6"/>
      <c r="E28" s="14"/>
    </row>
    <row r="29" spans="1:5" x14ac:dyDescent="0.25">
      <c r="A29" s="26" t="s">
        <v>73</v>
      </c>
      <c r="B29" s="15"/>
      <c r="C29" s="27"/>
      <c r="D29" s="15"/>
      <c r="E29" s="18"/>
    </row>
    <row r="30" spans="1:5" x14ac:dyDescent="0.25">
      <c r="A30" s="17" t="s">
        <v>97</v>
      </c>
      <c r="B30" s="15"/>
      <c r="C30" s="27"/>
      <c r="D30" s="15"/>
      <c r="E30" s="18"/>
    </row>
    <row r="31" spans="1:5" x14ac:dyDescent="0.25">
      <c r="A31" s="28" t="s">
        <v>75</v>
      </c>
      <c r="B31" s="12"/>
      <c r="C31" s="13"/>
      <c r="D31" s="12"/>
      <c r="E31" s="19"/>
    </row>
    <row r="32" spans="1:5" x14ac:dyDescent="0.25">
      <c r="A32" s="17"/>
      <c r="B32" s="15"/>
      <c r="C32" s="27"/>
      <c r="D32" s="15"/>
      <c r="E32" s="18"/>
    </row>
    <row r="33" spans="1:5" x14ac:dyDescent="0.25">
      <c r="A33" s="29" t="s">
        <v>76</v>
      </c>
      <c r="B33" s="15"/>
      <c r="C33" s="27"/>
      <c r="D33" s="15"/>
      <c r="E33" s="18"/>
    </row>
    <row r="34" spans="1:5" x14ac:dyDescent="0.25">
      <c r="A34" s="17" t="s">
        <v>98</v>
      </c>
      <c r="B34" s="15"/>
      <c r="C34" s="27"/>
      <c r="D34" s="15"/>
      <c r="E34" s="18"/>
    </row>
    <row r="35" spans="1:5" x14ac:dyDescent="0.25">
      <c r="A35" s="17" t="s">
        <v>78</v>
      </c>
      <c r="B35" s="15"/>
      <c r="C35" s="27"/>
      <c r="D35" s="15"/>
      <c r="E35" s="18"/>
    </row>
    <row r="36" spans="1:5" x14ac:dyDescent="0.25">
      <c r="A36" s="17" t="s">
        <v>32</v>
      </c>
      <c r="B36" s="15"/>
      <c r="C36" s="27"/>
      <c r="D36" s="15"/>
      <c r="E36" s="18"/>
    </row>
    <row r="37" spans="1:5" x14ac:dyDescent="0.25">
      <c r="A37" s="17" t="s">
        <v>99</v>
      </c>
      <c r="B37" s="15"/>
      <c r="C37" s="27"/>
      <c r="D37" s="15"/>
      <c r="E37" s="18"/>
    </row>
    <row r="38" spans="1:5" x14ac:dyDescent="0.25">
      <c r="A38" s="17" t="s">
        <v>100</v>
      </c>
      <c r="B38" s="15"/>
      <c r="C38" s="27"/>
      <c r="D38" s="15"/>
      <c r="E38" s="18"/>
    </row>
    <row r="39" spans="1:5" x14ac:dyDescent="0.25">
      <c r="A39" s="28" t="s">
        <v>81</v>
      </c>
      <c r="B39" s="12"/>
      <c r="C39" s="13"/>
      <c r="D39" s="12"/>
      <c r="E39" s="19"/>
    </row>
    <row r="40" spans="1:5" x14ac:dyDescent="0.25">
      <c r="A40" s="17"/>
      <c r="B40" s="15"/>
      <c r="C40" s="27"/>
      <c r="D40" s="15"/>
      <c r="E40" s="18"/>
    </row>
    <row r="41" spans="1:5" x14ac:dyDescent="0.25">
      <c r="A41" s="30" t="s">
        <v>82</v>
      </c>
      <c r="B41" s="15"/>
      <c r="C41" s="27"/>
      <c r="D41" s="15"/>
      <c r="E41" s="18"/>
    </row>
    <row r="42" spans="1:5" x14ac:dyDescent="0.25">
      <c r="A42" s="16" t="s">
        <v>83</v>
      </c>
      <c r="B42" s="15"/>
      <c r="C42" s="27"/>
      <c r="D42" s="15"/>
      <c r="E42" s="18"/>
    </row>
    <row r="43" spans="1:5" x14ac:dyDescent="0.25">
      <c r="A43" s="28" t="s">
        <v>84</v>
      </c>
      <c r="B43" s="12"/>
      <c r="C43" s="13"/>
      <c r="D43" s="12"/>
      <c r="E43" s="19"/>
    </row>
  </sheetData>
  <mergeCells count="3">
    <mergeCell ref="A3:F3"/>
    <mergeCell ref="A16:E16"/>
    <mergeCell ref="A26:E26"/>
  </mergeCells>
  <pageMargins left="0.7" right="0.7" top="0.75" bottom="0.75" header="0.3" footer="0.3"/>
  <pageSetup paperSize="9" scale="9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defaultRowHeight="15" x14ac:dyDescent="0.25"/>
  <cols>
    <col min="1" max="1" width="31.5703125" style="148" bestFit="1" customWidth="1"/>
    <col min="2" max="5" width="13.5703125" style="148" customWidth="1"/>
    <col min="6" max="16384" width="9.140625" style="148"/>
  </cols>
  <sheetData>
    <row r="1" spans="1:5" ht="15.75" x14ac:dyDescent="0.25">
      <c r="A1" s="152" t="s">
        <v>117</v>
      </c>
    </row>
    <row r="3" spans="1:5" ht="19.5" customHeight="1" x14ac:dyDescent="0.25">
      <c r="A3" s="372" t="s">
        <v>320</v>
      </c>
      <c r="B3" s="373"/>
      <c r="C3" s="373"/>
      <c r="D3" s="373"/>
      <c r="E3" s="374"/>
    </row>
    <row r="4" spans="1:5" ht="19.5" customHeight="1" x14ac:dyDescent="0.25">
      <c r="A4" s="179"/>
      <c r="B4" s="180" t="s">
        <v>102</v>
      </c>
      <c r="C4" s="82" t="s">
        <v>103</v>
      </c>
      <c r="D4" s="180" t="s">
        <v>104</v>
      </c>
      <c r="E4" s="83" t="s">
        <v>25</v>
      </c>
    </row>
    <row r="5" spans="1:5" ht="19.5" customHeight="1" x14ac:dyDescent="0.25">
      <c r="A5" s="181" t="s">
        <v>43</v>
      </c>
      <c r="B5" s="182"/>
      <c r="C5" s="183"/>
      <c r="D5" s="182"/>
      <c r="E5" s="184"/>
    </row>
    <row r="6" spans="1:5" ht="19.5" customHeight="1" x14ac:dyDescent="0.25">
      <c r="A6" s="185" t="s">
        <v>105</v>
      </c>
      <c r="B6" s="186"/>
      <c r="C6" s="187"/>
      <c r="D6" s="186"/>
      <c r="E6" s="188"/>
    </row>
    <row r="7" spans="1:5" ht="19.5" customHeight="1" x14ac:dyDescent="0.25">
      <c r="A7" s="181" t="s">
        <v>5</v>
      </c>
      <c r="B7" s="182"/>
      <c r="C7" s="183"/>
      <c r="D7" s="182"/>
      <c r="E7" s="184"/>
    </row>
    <row r="8" spans="1:5" ht="19.5" customHeight="1" x14ac:dyDescent="0.25">
      <c r="A8" s="185" t="s">
        <v>106</v>
      </c>
      <c r="B8" s="186"/>
      <c r="C8" s="187"/>
      <c r="D8" s="186"/>
      <c r="E8" s="188"/>
    </row>
    <row r="9" spans="1:5" ht="19.5" customHeight="1" x14ac:dyDescent="0.25">
      <c r="A9" s="189" t="s">
        <v>21</v>
      </c>
      <c r="B9" s="190"/>
      <c r="C9" s="191"/>
      <c r="D9" s="190"/>
      <c r="E9" s="192"/>
    </row>
    <row r="10" spans="1:5" ht="19.5" customHeight="1" x14ac:dyDescent="0.25">
      <c r="A10" s="193" t="s">
        <v>107</v>
      </c>
      <c r="B10" s="190"/>
      <c r="C10" s="191"/>
      <c r="D10" s="190"/>
      <c r="E10" s="192"/>
    </row>
    <row r="11" spans="1:5" ht="19.5" customHeight="1" x14ac:dyDescent="0.25">
      <c r="A11" s="194" t="s">
        <v>50</v>
      </c>
      <c r="B11" s="195"/>
      <c r="C11" s="196"/>
      <c r="D11" s="195"/>
      <c r="E11" s="197"/>
    </row>
    <row r="14" spans="1:5" x14ac:dyDescent="0.25">
      <c r="A14" s="372" t="s">
        <v>108</v>
      </c>
      <c r="B14" s="373"/>
      <c r="C14" s="373"/>
      <c r="D14" s="374"/>
    </row>
    <row r="15" spans="1:5" x14ac:dyDescent="0.25">
      <c r="A15" s="179"/>
      <c r="B15" s="180" t="s">
        <v>102</v>
      </c>
      <c r="C15" s="180" t="s">
        <v>103</v>
      </c>
      <c r="D15" s="180" t="s">
        <v>104</v>
      </c>
    </row>
    <row r="16" spans="1:5" x14ac:dyDescent="0.25">
      <c r="A16" s="176" t="s">
        <v>72</v>
      </c>
      <c r="B16" s="190"/>
      <c r="C16" s="190"/>
      <c r="D16" s="190"/>
    </row>
    <row r="17" spans="1:4" x14ac:dyDescent="0.25">
      <c r="A17" s="198" t="s">
        <v>73</v>
      </c>
      <c r="B17" s="190"/>
      <c r="C17" s="190"/>
      <c r="D17" s="190"/>
    </row>
    <row r="18" spans="1:4" x14ac:dyDescent="0.25">
      <c r="A18" s="174" t="s">
        <v>75</v>
      </c>
      <c r="B18" s="199"/>
      <c r="C18" s="199"/>
      <c r="D18" s="199"/>
    </row>
    <row r="19" spans="1:4" x14ac:dyDescent="0.25">
      <c r="A19" s="198"/>
      <c r="B19" s="190"/>
      <c r="C19" s="190"/>
      <c r="D19" s="190"/>
    </row>
    <row r="20" spans="1:4" x14ac:dyDescent="0.25">
      <c r="A20" s="176" t="s">
        <v>76</v>
      </c>
      <c r="B20" s="190"/>
      <c r="C20" s="190"/>
      <c r="D20" s="190"/>
    </row>
    <row r="21" spans="1:4" x14ac:dyDescent="0.25">
      <c r="A21" s="198" t="s">
        <v>109</v>
      </c>
      <c r="B21" s="190"/>
      <c r="C21" s="190"/>
      <c r="D21" s="190"/>
    </row>
    <row r="22" spans="1:4" x14ac:dyDescent="0.25">
      <c r="A22" s="198" t="s">
        <v>77</v>
      </c>
      <c r="B22" s="190"/>
      <c r="C22" s="190"/>
      <c r="D22" s="190"/>
    </row>
    <row r="23" spans="1:4" x14ac:dyDescent="0.25">
      <c r="A23" s="198" t="s">
        <v>78</v>
      </c>
      <c r="B23" s="190"/>
      <c r="C23" s="190"/>
      <c r="D23" s="190"/>
    </row>
    <row r="24" spans="1:4" x14ac:dyDescent="0.25">
      <c r="A24" s="198" t="s">
        <v>110</v>
      </c>
      <c r="B24" s="190"/>
      <c r="C24" s="190"/>
      <c r="D24" s="190"/>
    </row>
    <row r="25" spans="1:4" x14ac:dyDescent="0.25">
      <c r="A25" s="198" t="s">
        <v>32</v>
      </c>
      <c r="B25" s="190"/>
      <c r="C25" s="190"/>
      <c r="D25" s="190"/>
    </row>
    <row r="26" spans="1:4" x14ac:dyDescent="0.25">
      <c r="A26" s="198" t="s">
        <v>111</v>
      </c>
      <c r="B26" s="190"/>
      <c r="C26" s="190"/>
      <c r="D26" s="190"/>
    </row>
    <row r="27" spans="1:4" x14ac:dyDescent="0.25">
      <c r="A27" s="198" t="s">
        <v>112</v>
      </c>
      <c r="B27" s="190"/>
      <c r="C27" s="190"/>
      <c r="D27" s="190"/>
    </row>
    <row r="28" spans="1:4" x14ac:dyDescent="0.25">
      <c r="A28" s="198" t="s">
        <v>100</v>
      </c>
      <c r="B28" s="190"/>
      <c r="C28" s="190"/>
      <c r="D28" s="190"/>
    </row>
    <row r="29" spans="1:4" x14ac:dyDescent="0.25">
      <c r="A29" s="200" t="s">
        <v>81</v>
      </c>
      <c r="B29" s="201"/>
      <c r="C29" s="201"/>
      <c r="D29" s="201"/>
    </row>
    <row r="30" spans="1:4" x14ac:dyDescent="0.25">
      <c r="A30" s="202"/>
      <c r="B30" s="182"/>
      <c r="C30" s="183"/>
      <c r="D30" s="182"/>
    </row>
    <row r="31" spans="1:4" x14ac:dyDescent="0.25">
      <c r="A31" s="177" t="s">
        <v>82</v>
      </c>
      <c r="B31" s="203"/>
      <c r="C31" s="203"/>
      <c r="D31" s="203"/>
    </row>
    <row r="32" spans="1:4" x14ac:dyDescent="0.25">
      <c r="A32" s="204" t="s">
        <v>83</v>
      </c>
      <c r="B32" s="190"/>
      <c r="C32" s="190"/>
      <c r="D32" s="190"/>
    </row>
    <row r="33" spans="1:4" x14ac:dyDescent="0.25">
      <c r="A33" s="205" t="s">
        <v>84</v>
      </c>
      <c r="B33" s="199"/>
      <c r="C33" s="199"/>
      <c r="D33" s="199"/>
    </row>
    <row r="34" spans="1:4" x14ac:dyDescent="0.25">
      <c r="A34" s="206"/>
      <c r="B34" s="207"/>
      <c r="C34" s="207"/>
      <c r="D34" s="207"/>
    </row>
    <row r="35" spans="1:4" x14ac:dyDescent="0.25">
      <c r="A35" s="202" t="s">
        <v>113</v>
      </c>
      <c r="B35" s="208"/>
      <c r="C35" s="207"/>
      <c r="D35" s="207"/>
    </row>
    <row r="36" spans="1:4" x14ac:dyDescent="0.25">
      <c r="A36" s="209" t="s">
        <v>114</v>
      </c>
      <c r="B36" s="210"/>
      <c r="C36" s="207"/>
      <c r="D36" s="207"/>
    </row>
    <row r="37" spans="1:4" x14ac:dyDescent="0.25">
      <c r="A37" s="211" t="s">
        <v>115</v>
      </c>
      <c r="B37" s="212"/>
      <c r="C37" s="207"/>
      <c r="D37" s="207"/>
    </row>
    <row r="38" spans="1:4" x14ac:dyDescent="0.25">
      <c r="A38" s="213" t="s">
        <v>83</v>
      </c>
      <c r="B38" s="212"/>
      <c r="C38" s="207"/>
      <c r="D38" s="207"/>
    </row>
    <row r="39" spans="1:4" x14ac:dyDescent="0.25">
      <c r="A39" s="214" t="s">
        <v>116</v>
      </c>
      <c r="B39" s="215"/>
      <c r="C39" s="207"/>
      <c r="D39" s="207"/>
    </row>
  </sheetData>
  <mergeCells count="2">
    <mergeCell ref="A3:E3"/>
    <mergeCell ref="A14:D1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/>
  </sheetViews>
  <sheetFormatPr defaultRowHeight="15" x14ac:dyDescent="0.25"/>
  <cols>
    <col min="1" max="1" width="34.28515625" style="148" bestFit="1" customWidth="1"/>
    <col min="2" max="5" width="13" style="148" customWidth="1"/>
    <col min="6" max="16384" width="9.140625" style="148"/>
  </cols>
  <sheetData>
    <row r="1" spans="1:5" ht="15.75" x14ac:dyDescent="0.25">
      <c r="A1" s="152" t="s">
        <v>126</v>
      </c>
    </row>
    <row r="3" spans="1:5" ht="19.5" customHeight="1" x14ac:dyDescent="0.25">
      <c r="A3" s="384" t="s">
        <v>118</v>
      </c>
      <c r="B3" s="385"/>
      <c r="C3" s="385"/>
      <c r="D3" s="385"/>
      <c r="E3" s="386"/>
    </row>
    <row r="4" spans="1:5" ht="19.5" customHeight="1" x14ac:dyDescent="0.25">
      <c r="A4" s="179"/>
      <c r="B4" s="81" t="s">
        <v>119</v>
      </c>
      <c r="C4" s="180" t="s">
        <v>120</v>
      </c>
      <c r="D4" s="82" t="s">
        <v>121</v>
      </c>
      <c r="E4" s="180" t="s">
        <v>25</v>
      </c>
    </row>
    <row r="5" spans="1:5" ht="19.5" customHeight="1" x14ac:dyDescent="0.25">
      <c r="A5" s="181" t="s">
        <v>43</v>
      </c>
      <c r="B5" s="183"/>
      <c r="C5" s="182"/>
      <c r="D5" s="183"/>
      <c r="E5" s="182"/>
    </row>
    <row r="6" spans="1:5" ht="19.5" customHeight="1" x14ac:dyDescent="0.25">
      <c r="A6" s="185" t="s">
        <v>105</v>
      </c>
      <c r="B6" s="187"/>
      <c r="C6" s="186"/>
      <c r="D6" s="187"/>
      <c r="E6" s="186"/>
    </row>
    <row r="7" spans="1:5" ht="19.5" customHeight="1" x14ac:dyDescent="0.25">
      <c r="A7" s="181" t="s">
        <v>5</v>
      </c>
      <c r="B7" s="183"/>
      <c r="C7" s="182"/>
      <c r="D7" s="183"/>
      <c r="E7" s="182"/>
    </row>
    <row r="8" spans="1:5" ht="19.5" customHeight="1" x14ac:dyDescent="0.25">
      <c r="A8" s="185" t="s">
        <v>107</v>
      </c>
      <c r="B8" s="191"/>
      <c r="C8" s="186"/>
      <c r="D8" s="187"/>
      <c r="E8" s="186"/>
    </row>
    <row r="9" spans="1:5" ht="19.5" customHeight="1" x14ac:dyDescent="0.25">
      <c r="A9" s="216" t="s">
        <v>50</v>
      </c>
      <c r="B9" s="182"/>
      <c r="C9" s="182"/>
      <c r="D9" s="182"/>
      <c r="E9" s="182"/>
    </row>
    <row r="10" spans="1:5" ht="19.5" customHeight="1" x14ac:dyDescent="0.25">
      <c r="A10" s="217" t="s">
        <v>122</v>
      </c>
      <c r="B10" s="186"/>
      <c r="C10" s="187"/>
      <c r="D10" s="186"/>
      <c r="E10" s="186"/>
    </row>
    <row r="11" spans="1:5" ht="19.5" customHeight="1" x14ac:dyDescent="0.25">
      <c r="A11" s="218" t="s">
        <v>7</v>
      </c>
      <c r="B11" s="182"/>
      <c r="C11" s="183"/>
      <c r="D11" s="182"/>
      <c r="E11" s="182"/>
    </row>
    <row r="12" spans="1:5" ht="19.5" customHeight="1" x14ac:dyDescent="0.25">
      <c r="A12" s="217" t="s">
        <v>123</v>
      </c>
      <c r="B12" s="186"/>
      <c r="C12" s="187"/>
      <c r="D12" s="186"/>
      <c r="E12" s="186"/>
    </row>
    <row r="13" spans="1:5" ht="19.5" customHeight="1" x14ac:dyDescent="0.25">
      <c r="A13" s="218" t="s">
        <v>9</v>
      </c>
      <c r="B13" s="182"/>
      <c r="C13" s="183"/>
      <c r="D13" s="182"/>
      <c r="E13" s="184"/>
    </row>
    <row r="14" spans="1:5" ht="19.5" customHeight="1" x14ac:dyDescent="0.25">
      <c r="A14" s="219" t="s">
        <v>11</v>
      </c>
      <c r="B14" s="190"/>
      <c r="C14" s="191"/>
      <c r="D14" s="190"/>
      <c r="E14" s="192"/>
    </row>
    <row r="15" spans="1:5" ht="19.5" customHeight="1" x14ac:dyDescent="0.25">
      <c r="A15" s="220" t="s">
        <v>56</v>
      </c>
      <c r="B15" s="195"/>
      <c r="C15" s="196"/>
      <c r="D15" s="195"/>
      <c r="E15" s="197"/>
    </row>
    <row r="16" spans="1:5" ht="19.5" customHeight="1" x14ac:dyDescent="0.25"/>
    <row r="17" spans="1:4" ht="19.5" customHeight="1" x14ac:dyDescent="0.25"/>
    <row r="18" spans="1:4" x14ac:dyDescent="0.25">
      <c r="A18" s="384" t="s">
        <v>124</v>
      </c>
      <c r="B18" s="385"/>
      <c r="C18" s="385"/>
      <c r="D18" s="386"/>
    </row>
    <row r="19" spans="1:4" x14ac:dyDescent="0.25">
      <c r="A19" s="179"/>
      <c r="B19" s="81" t="s">
        <v>119</v>
      </c>
      <c r="C19" s="81" t="s">
        <v>120</v>
      </c>
      <c r="D19" s="180" t="s">
        <v>121</v>
      </c>
    </row>
    <row r="20" spans="1:4" x14ac:dyDescent="0.25">
      <c r="A20" s="176" t="s">
        <v>72</v>
      </c>
      <c r="B20" s="191"/>
      <c r="C20" s="221"/>
      <c r="D20" s="190"/>
    </row>
    <row r="21" spans="1:4" x14ac:dyDescent="0.25">
      <c r="A21" s="198" t="s">
        <v>74</v>
      </c>
      <c r="B21" s="191"/>
      <c r="C21" s="221"/>
      <c r="D21" s="190"/>
    </row>
    <row r="22" spans="1:4" x14ac:dyDescent="0.25">
      <c r="A22" s="174" t="s">
        <v>75</v>
      </c>
      <c r="B22" s="222"/>
      <c r="C22" s="222"/>
      <c r="D22" s="199"/>
    </row>
    <row r="23" spans="1:4" x14ac:dyDescent="0.25">
      <c r="A23" s="223" t="s">
        <v>76</v>
      </c>
      <c r="B23" s="190"/>
      <c r="C23" s="190"/>
      <c r="D23" s="190"/>
    </row>
    <row r="24" spans="1:4" x14ac:dyDescent="0.25">
      <c r="A24" s="211" t="s">
        <v>77</v>
      </c>
      <c r="B24" s="190"/>
      <c r="C24" s="190"/>
      <c r="D24" s="190"/>
    </row>
    <row r="25" spans="1:4" x14ac:dyDescent="0.25">
      <c r="A25" s="211" t="s">
        <v>110</v>
      </c>
      <c r="B25" s="190"/>
      <c r="C25" s="190"/>
      <c r="D25" s="190"/>
    </row>
    <row r="26" spans="1:4" x14ac:dyDescent="0.25">
      <c r="A26" s="211" t="s">
        <v>32</v>
      </c>
      <c r="B26" s="190"/>
      <c r="C26" s="190"/>
      <c r="D26" s="190"/>
    </row>
    <row r="27" spans="1:4" x14ac:dyDescent="0.25">
      <c r="A27" s="211" t="s">
        <v>34</v>
      </c>
      <c r="B27" s="190"/>
      <c r="C27" s="190"/>
      <c r="D27" s="190"/>
    </row>
    <row r="28" spans="1:4" x14ac:dyDescent="0.25">
      <c r="A28" s="211" t="s">
        <v>111</v>
      </c>
      <c r="B28" s="190"/>
      <c r="C28" s="190"/>
      <c r="D28" s="190"/>
    </row>
    <row r="29" spans="1:4" x14ac:dyDescent="0.25">
      <c r="A29" s="211" t="s">
        <v>125</v>
      </c>
      <c r="B29" s="186"/>
      <c r="C29" s="186"/>
      <c r="D29" s="186"/>
    </row>
    <row r="30" spans="1:4" x14ac:dyDescent="0.25">
      <c r="A30" s="174" t="s">
        <v>81</v>
      </c>
      <c r="B30" s="224"/>
      <c r="C30" s="199"/>
      <c r="D30" s="199"/>
    </row>
    <row r="31" spans="1:4" x14ac:dyDescent="0.25">
      <c r="A31" s="225"/>
      <c r="B31" s="183"/>
      <c r="C31" s="182"/>
      <c r="D31" s="182"/>
    </row>
    <row r="32" spans="1:4" x14ac:dyDescent="0.25">
      <c r="A32" s="177" t="s">
        <v>82</v>
      </c>
      <c r="B32" s="226"/>
      <c r="C32" s="203"/>
      <c r="D32" s="203"/>
    </row>
    <row r="33" spans="1:4" x14ac:dyDescent="0.25">
      <c r="A33" s="204" t="s">
        <v>83</v>
      </c>
      <c r="B33" s="191"/>
      <c r="C33" s="186"/>
      <c r="D33" s="186"/>
    </row>
    <row r="34" spans="1:4" x14ac:dyDescent="0.25">
      <c r="A34" s="205" t="s">
        <v>84</v>
      </c>
      <c r="B34" s="227"/>
      <c r="C34" s="222"/>
      <c r="D34" s="199"/>
    </row>
  </sheetData>
  <mergeCells count="2">
    <mergeCell ref="A3:E3"/>
    <mergeCell ref="A18:D1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/>
  </sheetViews>
  <sheetFormatPr defaultRowHeight="15" x14ac:dyDescent="0.25"/>
  <cols>
    <col min="1" max="1" width="45.7109375" style="148" customWidth="1"/>
    <col min="2" max="2" width="16" style="148" customWidth="1"/>
    <col min="3" max="16384" width="9.140625" style="148"/>
  </cols>
  <sheetData>
    <row r="1" spans="1:2" ht="15.75" x14ac:dyDescent="0.25">
      <c r="A1" s="152" t="s">
        <v>133</v>
      </c>
    </row>
    <row r="2" spans="1:2" x14ac:dyDescent="0.25">
      <c r="A2" s="147"/>
    </row>
    <row r="3" spans="1:2" x14ac:dyDescent="0.25">
      <c r="A3" s="427" t="s">
        <v>96</v>
      </c>
      <c r="B3" s="428"/>
    </row>
    <row r="4" spans="1:2" x14ac:dyDescent="0.25">
      <c r="A4" s="228" t="s">
        <v>72</v>
      </c>
      <c r="B4" s="123"/>
    </row>
    <row r="5" spans="1:2" x14ac:dyDescent="0.25">
      <c r="A5" s="142" t="s">
        <v>127</v>
      </c>
      <c r="B5" s="140"/>
    </row>
    <row r="6" spans="1:2" x14ac:dyDescent="0.25">
      <c r="A6" s="142" t="s">
        <v>128</v>
      </c>
      <c r="B6" s="140"/>
    </row>
    <row r="7" spans="1:2" x14ac:dyDescent="0.25">
      <c r="A7" s="229" t="s">
        <v>75</v>
      </c>
      <c r="B7" s="129"/>
    </row>
    <row r="8" spans="1:2" x14ac:dyDescent="0.25">
      <c r="A8" s="142"/>
      <c r="B8" s="140"/>
    </row>
    <row r="9" spans="1:2" x14ac:dyDescent="0.25">
      <c r="A9" s="230" t="s">
        <v>76</v>
      </c>
      <c r="B9" s="140"/>
    </row>
    <row r="10" spans="1:2" x14ac:dyDescent="0.25">
      <c r="A10" s="142" t="s">
        <v>129</v>
      </c>
      <c r="B10" s="140"/>
    </row>
    <row r="11" spans="1:2" x14ac:dyDescent="0.25">
      <c r="A11" s="142" t="s">
        <v>32</v>
      </c>
      <c r="B11" s="140"/>
    </row>
    <row r="12" spans="1:2" x14ac:dyDescent="0.25">
      <c r="A12" s="142" t="s">
        <v>130</v>
      </c>
      <c r="B12" s="140"/>
    </row>
    <row r="13" spans="1:2" x14ac:dyDescent="0.25">
      <c r="A13" s="142" t="s">
        <v>34</v>
      </c>
      <c r="B13" s="140"/>
    </row>
    <row r="14" spans="1:2" x14ac:dyDescent="0.25">
      <c r="A14" s="142" t="s">
        <v>100</v>
      </c>
      <c r="B14" s="140"/>
    </row>
    <row r="15" spans="1:2" x14ac:dyDescent="0.25">
      <c r="A15" s="229" t="s">
        <v>81</v>
      </c>
      <c r="B15" s="129"/>
    </row>
    <row r="16" spans="1:2" x14ac:dyDescent="0.25">
      <c r="A16" s="142"/>
      <c r="B16" s="140"/>
    </row>
    <row r="17" spans="1:2" x14ac:dyDescent="0.25">
      <c r="A17" s="231" t="s">
        <v>82</v>
      </c>
      <c r="B17" s="140"/>
    </row>
    <row r="18" spans="1:2" x14ac:dyDescent="0.25">
      <c r="A18" s="141" t="s">
        <v>131</v>
      </c>
      <c r="B18" s="140"/>
    </row>
    <row r="19" spans="1:2" x14ac:dyDescent="0.25">
      <c r="A19" s="128" t="s">
        <v>132</v>
      </c>
      <c r="B19" s="129"/>
    </row>
  </sheetData>
  <mergeCells count="1">
    <mergeCell ref="A3:B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defaultRowHeight="15" x14ac:dyDescent="0.25"/>
  <cols>
    <col min="1" max="1" width="45.7109375" style="148" customWidth="1"/>
    <col min="2" max="2" width="16" style="148" customWidth="1"/>
    <col min="3" max="16384" width="9.140625" style="148"/>
  </cols>
  <sheetData>
    <row r="1" spans="1:2" ht="15.75" x14ac:dyDescent="0.25">
      <c r="A1" s="152" t="s">
        <v>134</v>
      </c>
    </row>
    <row r="2" spans="1:2" x14ac:dyDescent="0.25">
      <c r="A2" s="147"/>
    </row>
    <row r="3" spans="1:2" x14ac:dyDescent="0.25">
      <c r="A3" s="427" t="s">
        <v>96</v>
      </c>
      <c r="B3" s="428"/>
    </row>
    <row r="4" spans="1:2" x14ac:dyDescent="0.25">
      <c r="A4" s="228" t="s">
        <v>72</v>
      </c>
      <c r="B4" s="123"/>
    </row>
    <row r="5" spans="1:2" x14ac:dyDescent="0.25">
      <c r="A5" s="142" t="s">
        <v>127</v>
      </c>
      <c r="B5" s="140"/>
    </row>
    <row r="6" spans="1:2" x14ac:dyDescent="0.25">
      <c r="A6" s="229" t="s">
        <v>75</v>
      </c>
      <c r="B6" s="129"/>
    </row>
    <row r="7" spans="1:2" x14ac:dyDescent="0.25">
      <c r="A7" s="142"/>
      <c r="B7" s="140"/>
    </row>
    <row r="8" spans="1:2" x14ac:dyDescent="0.25">
      <c r="A8" s="230" t="s">
        <v>76</v>
      </c>
      <c r="B8" s="140"/>
    </row>
    <row r="9" spans="1:2" x14ac:dyDescent="0.25">
      <c r="A9" s="142" t="s">
        <v>129</v>
      </c>
      <c r="B9" s="140"/>
    </row>
    <row r="10" spans="1:2" x14ac:dyDescent="0.25">
      <c r="A10" s="142" t="s">
        <v>32</v>
      </c>
      <c r="B10" s="140"/>
    </row>
    <row r="11" spans="1:2" x14ac:dyDescent="0.25">
      <c r="A11" s="142" t="s">
        <v>130</v>
      </c>
      <c r="B11" s="140"/>
    </row>
    <row r="12" spans="1:2" x14ac:dyDescent="0.25">
      <c r="A12" s="142" t="s">
        <v>34</v>
      </c>
      <c r="B12" s="140"/>
    </row>
    <row r="13" spans="1:2" x14ac:dyDescent="0.25">
      <c r="A13" s="142" t="s">
        <v>100</v>
      </c>
      <c r="B13" s="140"/>
    </row>
    <row r="14" spans="1:2" x14ac:dyDescent="0.25">
      <c r="A14" s="229" t="s">
        <v>81</v>
      </c>
      <c r="B14" s="129"/>
    </row>
    <row r="15" spans="1:2" x14ac:dyDescent="0.25">
      <c r="A15" s="142"/>
      <c r="B15" s="140"/>
    </row>
    <row r="16" spans="1:2" x14ac:dyDescent="0.25">
      <c r="A16" s="231" t="s">
        <v>82</v>
      </c>
      <c r="B16" s="140"/>
    </row>
    <row r="17" spans="1:2" x14ac:dyDescent="0.25">
      <c r="A17" s="141" t="s">
        <v>131</v>
      </c>
      <c r="B17" s="140"/>
    </row>
    <row r="18" spans="1:2" x14ac:dyDescent="0.25">
      <c r="A18" s="128" t="s">
        <v>132</v>
      </c>
      <c r="B18" s="129"/>
    </row>
  </sheetData>
  <mergeCells count="1">
    <mergeCell ref="A3:B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5" x14ac:dyDescent="0.25"/>
  <cols>
    <col min="1" max="1" width="42.42578125" style="91" customWidth="1"/>
    <col min="2" max="4" width="14.28515625" style="91" customWidth="1"/>
    <col min="5" max="16384" width="9.140625" style="91"/>
  </cols>
  <sheetData>
    <row r="1" spans="1:4" ht="15.75" x14ac:dyDescent="0.25">
      <c r="A1" s="101" t="s">
        <v>135</v>
      </c>
    </row>
    <row r="3" spans="1:4" ht="21.75" customHeight="1" x14ac:dyDescent="0.25">
      <c r="A3" s="384" t="s">
        <v>136</v>
      </c>
      <c r="B3" s="385"/>
      <c r="C3" s="385"/>
      <c r="D3" s="386"/>
    </row>
    <row r="4" spans="1:4" ht="21.75" customHeight="1" x14ac:dyDescent="0.25">
      <c r="A4" s="232"/>
      <c r="B4" s="180" t="s">
        <v>61</v>
      </c>
      <c r="C4" s="82" t="s">
        <v>62</v>
      </c>
      <c r="D4" s="180" t="s">
        <v>63</v>
      </c>
    </row>
    <row r="5" spans="1:4" ht="21.75" customHeight="1" x14ac:dyDescent="0.25">
      <c r="A5" s="233" t="s">
        <v>72</v>
      </c>
      <c r="B5" s="98"/>
      <c r="C5" s="118"/>
      <c r="D5" s="98"/>
    </row>
    <row r="6" spans="1:4" ht="21.75" customHeight="1" x14ac:dyDescent="0.25">
      <c r="A6" s="134" t="s">
        <v>127</v>
      </c>
      <c r="B6" s="98"/>
      <c r="C6" s="118"/>
      <c r="D6" s="98"/>
    </row>
    <row r="7" spans="1:4" ht="21.75" customHeight="1" x14ac:dyDescent="0.25">
      <c r="A7" s="234" t="s">
        <v>75</v>
      </c>
      <c r="B7" s="100"/>
      <c r="C7" s="235"/>
      <c r="D7" s="100"/>
    </row>
    <row r="8" spans="1:4" ht="21.75" customHeight="1" x14ac:dyDescent="0.25">
      <c r="A8" s="134"/>
      <c r="B8" s="98"/>
      <c r="C8" s="118"/>
      <c r="D8" s="98"/>
    </row>
    <row r="9" spans="1:4" ht="21.75" customHeight="1" x14ac:dyDescent="0.25">
      <c r="A9" s="233" t="s">
        <v>76</v>
      </c>
      <c r="B9" s="98"/>
      <c r="C9" s="118"/>
      <c r="D9" s="98"/>
    </row>
    <row r="10" spans="1:4" ht="21.75" customHeight="1" x14ac:dyDescent="0.25">
      <c r="A10" s="236" t="s">
        <v>129</v>
      </c>
      <c r="B10" s="98"/>
      <c r="C10" s="118"/>
      <c r="D10" s="98"/>
    </row>
    <row r="11" spans="1:4" ht="21.75" customHeight="1" x14ac:dyDescent="0.25">
      <c r="A11" s="134" t="s">
        <v>32</v>
      </c>
      <c r="B11" s="98"/>
      <c r="C11" s="118"/>
      <c r="D11" s="98"/>
    </row>
    <row r="12" spans="1:4" ht="21.75" customHeight="1" x14ac:dyDescent="0.25">
      <c r="A12" s="134" t="s">
        <v>34</v>
      </c>
      <c r="B12" s="98"/>
      <c r="C12" s="118"/>
      <c r="D12" s="98"/>
    </row>
    <row r="13" spans="1:4" ht="21.75" customHeight="1" x14ac:dyDescent="0.25">
      <c r="A13" s="134" t="s">
        <v>137</v>
      </c>
      <c r="B13" s="98"/>
      <c r="C13" s="118"/>
      <c r="D13" s="98"/>
    </row>
    <row r="14" spans="1:4" ht="21.75" customHeight="1" x14ac:dyDescent="0.25">
      <c r="A14" s="134" t="s">
        <v>100</v>
      </c>
      <c r="B14" s="98"/>
      <c r="C14" s="118"/>
      <c r="D14" s="98"/>
    </row>
    <row r="15" spans="1:4" ht="21.75" customHeight="1" x14ac:dyDescent="0.25">
      <c r="A15" s="234" t="s">
        <v>81</v>
      </c>
      <c r="B15" s="100"/>
      <c r="C15" s="235"/>
      <c r="D15" s="100"/>
    </row>
    <row r="16" spans="1:4" ht="21.75" customHeight="1" x14ac:dyDescent="0.25">
      <c r="A16" s="134"/>
      <c r="B16" s="98"/>
      <c r="C16" s="118"/>
      <c r="D16" s="98"/>
    </row>
    <row r="17" spans="1:4" ht="21.75" customHeight="1" x14ac:dyDescent="0.25">
      <c r="A17" s="237" t="s">
        <v>82</v>
      </c>
      <c r="B17" s="98"/>
      <c r="C17" s="118"/>
      <c r="D17" s="98"/>
    </row>
    <row r="18" spans="1:4" ht="21.75" customHeight="1" x14ac:dyDescent="0.25">
      <c r="A18" s="97" t="s">
        <v>138</v>
      </c>
      <c r="B18" s="98"/>
      <c r="C18" s="118"/>
      <c r="D18" s="98"/>
    </row>
    <row r="19" spans="1:4" ht="21.75" customHeight="1" x14ac:dyDescent="0.25">
      <c r="A19" s="234" t="s">
        <v>84</v>
      </c>
      <c r="B19" s="100"/>
      <c r="C19" s="235"/>
      <c r="D19" s="100"/>
    </row>
  </sheetData>
  <mergeCells count="1"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3" sqref="A3:D3"/>
    </sheetView>
  </sheetViews>
  <sheetFormatPr defaultRowHeight="15" x14ac:dyDescent="0.25"/>
  <cols>
    <col min="1" max="1" width="42.42578125" style="91" customWidth="1"/>
    <col min="2" max="4" width="14.42578125" style="91" customWidth="1"/>
    <col min="5" max="16384" width="9.140625" style="91"/>
  </cols>
  <sheetData>
    <row r="1" spans="1:4" ht="15.75" x14ac:dyDescent="0.25">
      <c r="A1" s="101" t="s">
        <v>139</v>
      </c>
    </row>
    <row r="3" spans="1:4" ht="17.25" customHeight="1" x14ac:dyDescent="0.25">
      <c r="A3" s="384" t="s">
        <v>71</v>
      </c>
      <c r="B3" s="385"/>
      <c r="C3" s="385"/>
      <c r="D3" s="386"/>
    </row>
    <row r="4" spans="1:4" ht="17.25" customHeight="1" x14ac:dyDescent="0.25">
      <c r="A4" s="238"/>
      <c r="B4" s="239" t="s">
        <v>61</v>
      </c>
      <c r="C4" s="240" t="s">
        <v>62</v>
      </c>
      <c r="D4" s="239" t="s">
        <v>63</v>
      </c>
    </row>
    <row r="5" spans="1:4" ht="17.25" customHeight="1" x14ac:dyDescent="0.25">
      <c r="A5" s="233" t="s">
        <v>72</v>
      </c>
      <c r="B5" s="241"/>
      <c r="C5" s="242"/>
      <c r="D5" s="241"/>
    </row>
    <row r="6" spans="1:4" ht="17.25" customHeight="1" x14ac:dyDescent="0.25">
      <c r="A6" s="134" t="s">
        <v>127</v>
      </c>
      <c r="B6" s="241"/>
      <c r="C6" s="242"/>
      <c r="D6" s="241"/>
    </row>
    <row r="7" spans="1:4" ht="17.25" customHeight="1" x14ac:dyDescent="0.25">
      <c r="A7" s="234" t="s">
        <v>75</v>
      </c>
      <c r="B7" s="199"/>
      <c r="C7" s="227"/>
      <c r="D7" s="199"/>
    </row>
    <row r="8" spans="1:4" ht="17.25" customHeight="1" x14ac:dyDescent="0.25">
      <c r="A8" s="134" t="s">
        <v>34</v>
      </c>
      <c r="B8" s="241"/>
      <c r="C8" s="242"/>
      <c r="D8" s="241"/>
    </row>
    <row r="9" spans="1:4" ht="17.25" customHeight="1" x14ac:dyDescent="0.25">
      <c r="A9" s="233" t="s">
        <v>76</v>
      </c>
      <c r="B9" s="241"/>
      <c r="C9" s="242"/>
      <c r="D9" s="241"/>
    </row>
    <row r="10" spans="1:4" ht="17.25" customHeight="1" x14ac:dyDescent="0.25">
      <c r="A10" s="236" t="s">
        <v>129</v>
      </c>
      <c r="B10" s="241"/>
      <c r="C10" s="242"/>
      <c r="D10" s="241"/>
    </row>
    <row r="11" spans="1:4" ht="17.25" customHeight="1" x14ac:dyDescent="0.25">
      <c r="A11" s="134" t="s">
        <v>32</v>
      </c>
      <c r="B11" s="241"/>
      <c r="C11" s="242"/>
      <c r="D11" s="241"/>
    </row>
    <row r="12" spans="1:4" ht="17.25" customHeight="1" x14ac:dyDescent="0.25">
      <c r="A12" s="134" t="s">
        <v>34</v>
      </c>
      <c r="B12" s="241"/>
      <c r="C12" s="242"/>
      <c r="D12" s="241"/>
    </row>
    <row r="13" spans="1:4" ht="17.25" customHeight="1" x14ac:dyDescent="0.25">
      <c r="A13" s="134" t="s">
        <v>137</v>
      </c>
      <c r="B13" s="241"/>
      <c r="C13" s="242"/>
      <c r="D13" s="241"/>
    </row>
    <row r="14" spans="1:4" ht="17.25" customHeight="1" x14ac:dyDescent="0.25">
      <c r="A14" s="134" t="s">
        <v>100</v>
      </c>
      <c r="B14" s="241"/>
      <c r="C14" s="242"/>
      <c r="D14" s="241"/>
    </row>
    <row r="15" spans="1:4" ht="17.25" customHeight="1" x14ac:dyDescent="0.25">
      <c r="A15" s="234" t="s">
        <v>81</v>
      </c>
      <c r="B15" s="199"/>
      <c r="C15" s="227"/>
      <c r="D15" s="199"/>
    </row>
    <row r="16" spans="1:4" ht="17.25" customHeight="1" x14ac:dyDescent="0.25">
      <c r="A16" s="134"/>
      <c r="B16" s="241"/>
      <c r="C16" s="242"/>
      <c r="D16" s="241"/>
    </row>
    <row r="17" spans="1:4" ht="17.25" customHeight="1" x14ac:dyDescent="0.25">
      <c r="A17" s="237" t="s">
        <v>82</v>
      </c>
      <c r="B17" s="203"/>
      <c r="C17" s="226"/>
      <c r="D17" s="203"/>
    </row>
    <row r="18" spans="1:4" ht="17.25" customHeight="1" x14ac:dyDescent="0.25">
      <c r="A18" s="97" t="s">
        <v>138</v>
      </c>
      <c r="B18" s="241"/>
      <c r="C18" s="242"/>
      <c r="D18" s="241"/>
    </row>
    <row r="19" spans="1:4" ht="17.25" customHeight="1" x14ac:dyDescent="0.25">
      <c r="A19" s="234" t="s">
        <v>84</v>
      </c>
      <c r="B19" s="199"/>
      <c r="C19" s="227"/>
      <c r="D19" s="199"/>
    </row>
    <row r="22" spans="1:4" x14ac:dyDescent="0.25">
      <c r="A22" s="429" t="s">
        <v>140</v>
      </c>
      <c r="B22" s="430"/>
    </row>
    <row r="23" spans="1:4" x14ac:dyDescent="0.25">
      <c r="A23" s="243" t="s">
        <v>141</v>
      </c>
      <c r="B23" s="244"/>
    </row>
    <row r="24" spans="1:4" x14ac:dyDescent="0.25">
      <c r="A24" s="245" t="s">
        <v>142</v>
      </c>
      <c r="B24" s="246"/>
    </row>
    <row r="25" spans="1:4" x14ac:dyDescent="0.25">
      <c r="A25" s="245" t="s">
        <v>143</v>
      </c>
      <c r="B25" s="246"/>
    </row>
    <row r="26" spans="1:4" x14ac:dyDescent="0.25">
      <c r="A26" s="247" t="s">
        <v>144</v>
      </c>
      <c r="B26" s="248"/>
    </row>
    <row r="27" spans="1:4" x14ac:dyDescent="0.25">
      <c r="A27" s="249"/>
    </row>
  </sheetData>
  <mergeCells count="2">
    <mergeCell ref="A3:D3"/>
    <mergeCell ref="A22:B2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5" x14ac:dyDescent="0.25"/>
  <cols>
    <col min="1" max="1" width="33.5703125" style="148" customWidth="1"/>
    <col min="2" max="3" width="19" style="148" customWidth="1"/>
    <col min="4" max="4" width="15.5703125" style="148" customWidth="1"/>
    <col min="5" max="16384" width="9.140625" style="148"/>
  </cols>
  <sheetData>
    <row r="1" spans="1:4" ht="15.75" x14ac:dyDescent="0.25">
      <c r="A1" s="152" t="s">
        <v>150</v>
      </c>
    </row>
    <row r="3" spans="1:4" x14ac:dyDescent="0.25">
      <c r="A3" s="372" t="s">
        <v>152</v>
      </c>
      <c r="B3" s="373"/>
      <c r="C3" s="373"/>
      <c r="D3" s="374"/>
    </row>
    <row r="4" spans="1:4" x14ac:dyDescent="0.25">
      <c r="A4" s="431"/>
      <c r="B4" s="47" t="s">
        <v>295</v>
      </c>
      <c r="C4" s="250" t="s">
        <v>296</v>
      </c>
      <c r="D4" s="47" t="s">
        <v>297</v>
      </c>
    </row>
    <row r="5" spans="1:4" x14ac:dyDescent="0.25">
      <c r="A5" s="432"/>
      <c r="B5" s="47" t="s">
        <v>298</v>
      </c>
      <c r="C5" s="47" t="s">
        <v>298</v>
      </c>
      <c r="D5" s="47" t="s">
        <v>298</v>
      </c>
    </row>
    <row r="6" spans="1:4" x14ac:dyDescent="0.25">
      <c r="A6" s="123" t="s">
        <v>145</v>
      </c>
      <c r="B6" s="158"/>
      <c r="C6" s="158"/>
      <c r="D6" s="251"/>
    </row>
    <row r="7" spans="1:4" x14ac:dyDescent="0.25">
      <c r="A7" s="140" t="s">
        <v>146</v>
      </c>
      <c r="B7" s="252"/>
      <c r="C7" s="252"/>
      <c r="D7" s="253"/>
    </row>
    <row r="8" spans="1:4" x14ac:dyDescent="0.25">
      <c r="A8" s="138" t="s">
        <v>147</v>
      </c>
      <c r="B8" s="252"/>
      <c r="C8" s="252"/>
      <c r="D8" s="253"/>
    </row>
    <row r="9" spans="1:4" x14ac:dyDescent="0.25">
      <c r="A9" s="138" t="s">
        <v>148</v>
      </c>
      <c r="B9" s="162"/>
      <c r="C9" s="162"/>
      <c r="D9" s="254"/>
    </row>
    <row r="10" spans="1:4" x14ac:dyDescent="0.25">
      <c r="A10" s="140" t="s">
        <v>21</v>
      </c>
      <c r="B10" s="255"/>
      <c r="C10" s="158"/>
      <c r="D10" s="158"/>
    </row>
    <row r="11" spans="1:4" x14ac:dyDescent="0.25">
      <c r="A11" s="141" t="s">
        <v>55</v>
      </c>
      <c r="B11" s="256"/>
      <c r="C11" s="158"/>
      <c r="D11" s="162"/>
    </row>
    <row r="12" spans="1:4" x14ac:dyDescent="0.25">
      <c r="A12" s="142" t="s">
        <v>50</v>
      </c>
      <c r="B12" s="256"/>
      <c r="C12" s="252"/>
      <c r="D12" s="158"/>
    </row>
    <row r="13" spans="1:4" x14ac:dyDescent="0.25">
      <c r="A13" s="141" t="s">
        <v>6</v>
      </c>
      <c r="B13" s="256"/>
      <c r="C13" s="252"/>
      <c r="D13" s="162"/>
    </row>
    <row r="14" spans="1:4" x14ac:dyDescent="0.25">
      <c r="A14" s="142" t="s">
        <v>7</v>
      </c>
      <c r="B14" s="256"/>
      <c r="C14" s="252"/>
      <c r="D14" s="158"/>
    </row>
    <row r="15" spans="1:4" x14ac:dyDescent="0.25">
      <c r="A15" s="141" t="s">
        <v>8</v>
      </c>
      <c r="B15" s="256"/>
      <c r="C15" s="252"/>
      <c r="D15" s="162"/>
    </row>
    <row r="16" spans="1:4" x14ac:dyDescent="0.25">
      <c r="A16" s="142" t="s">
        <v>9</v>
      </c>
      <c r="B16" s="256"/>
      <c r="C16" s="252"/>
      <c r="D16" s="158"/>
    </row>
    <row r="17" spans="1:4" x14ac:dyDescent="0.25">
      <c r="A17" s="141" t="s">
        <v>10</v>
      </c>
      <c r="B17" s="256"/>
      <c r="C17" s="252"/>
      <c r="D17" s="162"/>
    </row>
    <row r="18" spans="1:4" x14ac:dyDescent="0.25">
      <c r="A18" s="144" t="s">
        <v>149</v>
      </c>
      <c r="B18" s="159"/>
      <c r="C18" s="162"/>
      <c r="D18" s="257"/>
    </row>
  </sheetData>
  <mergeCells count="2">
    <mergeCell ref="A3:D3"/>
    <mergeCell ref="A4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16" sqref="A16:C16"/>
    </sheetView>
  </sheetViews>
  <sheetFormatPr defaultRowHeight="15" x14ac:dyDescent="0.25"/>
  <cols>
    <col min="1" max="1" width="33.7109375" customWidth="1"/>
    <col min="2" max="2" width="19" customWidth="1"/>
    <col min="3" max="3" width="11.42578125" customWidth="1"/>
  </cols>
  <sheetData>
    <row r="1" spans="1:3" ht="15.75" x14ac:dyDescent="0.25">
      <c r="A1" s="49" t="s">
        <v>285</v>
      </c>
    </row>
    <row r="2" spans="1:3" ht="15.75" x14ac:dyDescent="0.25">
      <c r="A2" s="49"/>
    </row>
    <row r="3" spans="1:3" x14ac:dyDescent="0.25">
      <c r="A3" t="s">
        <v>330</v>
      </c>
    </row>
    <row r="4" spans="1:3" ht="15.75" x14ac:dyDescent="0.25">
      <c r="A4" s="375" t="s">
        <v>286</v>
      </c>
      <c r="B4" s="376"/>
      <c r="C4" s="377"/>
    </row>
    <row r="5" spans="1:3" x14ac:dyDescent="0.25">
      <c r="A5" s="55" t="s">
        <v>287</v>
      </c>
      <c r="B5" s="56"/>
      <c r="C5" s="57"/>
    </row>
    <row r="6" spans="1:3" x14ac:dyDescent="0.25">
      <c r="A6" s="58" t="s">
        <v>288</v>
      </c>
      <c r="B6" s="59"/>
      <c r="C6" s="60"/>
    </row>
    <row r="7" spans="1:3" x14ac:dyDescent="0.25">
      <c r="A7" s="58" t="s">
        <v>179</v>
      </c>
      <c r="B7" s="59"/>
      <c r="C7" s="60"/>
    </row>
    <row r="8" spans="1:3" x14ac:dyDescent="0.25">
      <c r="A8" s="61" t="s">
        <v>180</v>
      </c>
      <c r="B8" s="62"/>
      <c r="C8" s="63"/>
    </row>
    <row r="9" spans="1:3" x14ac:dyDescent="0.25">
      <c r="A9" s="59"/>
      <c r="B9" s="59"/>
      <c r="C9" s="324"/>
    </row>
    <row r="10" spans="1:3" x14ac:dyDescent="0.25">
      <c r="A10" s="325" t="s">
        <v>331</v>
      </c>
      <c r="B10" s="59"/>
      <c r="C10" s="324"/>
    </row>
    <row r="11" spans="1:3" x14ac:dyDescent="0.25">
      <c r="A11" s="59"/>
      <c r="B11" s="59"/>
      <c r="C11" s="324"/>
    </row>
    <row r="12" spans="1:3" x14ac:dyDescent="0.25">
      <c r="A12" s="59"/>
      <c r="B12" s="59"/>
      <c r="C12" s="324"/>
    </row>
    <row r="13" spans="1:3" x14ac:dyDescent="0.25">
      <c r="A13" s="59"/>
      <c r="B13" s="59"/>
      <c r="C13" s="324"/>
    </row>
    <row r="15" spans="1:3" x14ac:dyDescent="0.25">
      <c r="A15" t="s">
        <v>332</v>
      </c>
    </row>
    <row r="16" spans="1:3" ht="15.75" x14ac:dyDescent="0.25">
      <c r="A16" s="375" t="s">
        <v>289</v>
      </c>
      <c r="B16" s="376"/>
      <c r="C16" s="377"/>
    </row>
    <row r="17" spans="1:3" x14ac:dyDescent="0.25">
      <c r="A17" s="378" t="s">
        <v>290</v>
      </c>
      <c r="B17" s="379"/>
      <c r="C17" s="64"/>
    </row>
    <row r="18" spans="1:3" x14ac:dyDescent="0.25">
      <c r="A18" s="380" t="s">
        <v>172</v>
      </c>
      <c r="B18" s="381"/>
      <c r="C18" s="65"/>
    </row>
    <row r="19" spans="1:3" x14ac:dyDescent="0.25">
      <c r="A19" s="382" t="s">
        <v>291</v>
      </c>
      <c r="B19" s="383"/>
      <c r="C19" s="66"/>
    </row>
  </sheetData>
  <mergeCells count="5">
    <mergeCell ref="A4:C4"/>
    <mergeCell ref="A17:B17"/>
    <mergeCell ref="A18:B18"/>
    <mergeCell ref="A19:B19"/>
    <mergeCell ref="A16:C1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/>
  </sheetViews>
  <sheetFormatPr defaultRowHeight="15" x14ac:dyDescent="0.25"/>
  <cols>
    <col min="1" max="1" width="34.42578125" style="148" customWidth="1"/>
    <col min="2" max="6" width="10" style="148" customWidth="1"/>
    <col min="7" max="16384" width="9.140625" style="148"/>
  </cols>
  <sheetData>
    <row r="1" spans="1:6" ht="15.75" x14ac:dyDescent="0.25">
      <c r="A1" s="152" t="s">
        <v>151</v>
      </c>
    </row>
    <row r="3" spans="1:6" x14ac:dyDescent="0.25">
      <c r="A3" s="372" t="s">
        <v>152</v>
      </c>
      <c r="B3" s="373"/>
      <c r="C3" s="373"/>
      <c r="D3" s="373"/>
      <c r="E3" s="373"/>
      <c r="F3" s="374"/>
    </row>
    <row r="4" spans="1:6" ht="21" customHeight="1" x14ac:dyDescent="0.25">
      <c r="A4" s="431"/>
      <c r="B4" s="47" t="s">
        <v>299</v>
      </c>
      <c r="C4" s="250" t="s">
        <v>300</v>
      </c>
      <c r="D4" s="47" t="s">
        <v>301</v>
      </c>
      <c r="E4" s="250" t="s">
        <v>302</v>
      </c>
      <c r="F4" s="47" t="s">
        <v>303</v>
      </c>
    </row>
    <row r="5" spans="1:6" ht="21" customHeight="1" x14ac:dyDescent="0.25">
      <c r="A5" s="432"/>
      <c r="B5" s="258" t="s">
        <v>298</v>
      </c>
      <c r="C5" s="258" t="s">
        <v>298</v>
      </c>
      <c r="D5" s="258" t="s">
        <v>298</v>
      </c>
      <c r="E5" s="258" t="s">
        <v>298</v>
      </c>
      <c r="F5" s="258" t="s">
        <v>298</v>
      </c>
    </row>
    <row r="6" spans="1:6" x14ac:dyDescent="0.25">
      <c r="A6" s="122" t="s">
        <v>153</v>
      </c>
      <c r="B6" s="259"/>
      <c r="C6" s="260"/>
      <c r="D6" s="259"/>
      <c r="E6" s="260"/>
      <c r="F6" s="259"/>
    </row>
    <row r="7" spans="1:6" x14ac:dyDescent="0.25">
      <c r="A7" s="142" t="s">
        <v>154</v>
      </c>
      <c r="B7" s="261"/>
      <c r="C7" s="261"/>
      <c r="D7" s="261"/>
      <c r="E7" s="262"/>
      <c r="F7" s="261"/>
    </row>
    <row r="8" spans="1:6" x14ac:dyDescent="0.25">
      <c r="A8" s="142" t="s">
        <v>155</v>
      </c>
      <c r="B8" s="261"/>
      <c r="C8" s="261"/>
      <c r="D8" s="261"/>
      <c r="E8" s="262"/>
      <c r="F8" s="261"/>
    </row>
    <row r="9" spans="1:6" x14ac:dyDescent="0.25">
      <c r="A9" s="142" t="s">
        <v>156</v>
      </c>
      <c r="B9" s="261"/>
      <c r="C9" s="262"/>
      <c r="D9" s="261"/>
      <c r="E9" s="262"/>
      <c r="F9" s="261"/>
    </row>
    <row r="10" spans="1:6" x14ac:dyDescent="0.25">
      <c r="A10" s="144" t="s">
        <v>157</v>
      </c>
      <c r="B10" s="263"/>
      <c r="C10" s="264"/>
      <c r="D10" s="263"/>
      <c r="E10" s="264"/>
      <c r="F10" s="263"/>
    </row>
    <row r="11" spans="1:6" x14ac:dyDescent="0.25">
      <c r="A11" s="122" t="s">
        <v>158</v>
      </c>
      <c r="B11" s="259"/>
      <c r="C11" s="259"/>
      <c r="D11" s="259"/>
      <c r="E11" s="259"/>
      <c r="F11" s="259"/>
    </row>
    <row r="12" spans="1:6" x14ac:dyDescent="0.25">
      <c r="A12" s="142" t="s">
        <v>159</v>
      </c>
      <c r="B12" s="261"/>
      <c r="C12" s="262"/>
      <c r="D12" s="261"/>
      <c r="E12" s="262"/>
      <c r="F12" s="261"/>
    </row>
    <row r="13" spans="1:6" x14ac:dyDescent="0.25">
      <c r="A13" s="142" t="s">
        <v>155</v>
      </c>
      <c r="B13" s="261"/>
      <c r="C13" s="261"/>
      <c r="D13" s="261"/>
      <c r="E13" s="261"/>
      <c r="F13" s="261"/>
    </row>
    <row r="14" spans="1:6" x14ac:dyDescent="0.25">
      <c r="A14" s="144" t="s">
        <v>156</v>
      </c>
      <c r="B14" s="263"/>
      <c r="C14" s="263"/>
      <c r="D14" s="263"/>
      <c r="E14" s="263"/>
      <c r="F14" s="263"/>
    </row>
    <row r="15" spans="1:6" x14ac:dyDescent="0.25">
      <c r="A15" s="122" t="s">
        <v>160</v>
      </c>
      <c r="B15" s="259"/>
      <c r="C15" s="259"/>
      <c r="D15" s="259"/>
      <c r="E15" s="259"/>
      <c r="F15" s="259"/>
    </row>
    <row r="16" spans="1:6" x14ac:dyDescent="0.25">
      <c r="A16" s="141" t="s">
        <v>44</v>
      </c>
      <c r="B16" s="261"/>
      <c r="C16" s="261"/>
      <c r="D16" s="261"/>
      <c r="E16" s="261"/>
      <c r="F16" s="261"/>
    </row>
    <row r="17" spans="1:6" x14ac:dyDescent="0.25">
      <c r="A17" s="125" t="s">
        <v>6</v>
      </c>
      <c r="B17" s="263"/>
      <c r="C17" s="263"/>
      <c r="D17" s="263"/>
      <c r="E17" s="263"/>
      <c r="F17" s="263"/>
    </row>
    <row r="18" spans="1:6" x14ac:dyDescent="0.25">
      <c r="A18" s="122" t="s">
        <v>7</v>
      </c>
      <c r="B18" s="259"/>
      <c r="C18" s="259"/>
      <c r="D18" s="259"/>
      <c r="E18" s="259"/>
      <c r="F18" s="259"/>
    </row>
    <row r="19" spans="1:6" x14ac:dyDescent="0.25">
      <c r="A19" s="125" t="s">
        <v>8</v>
      </c>
      <c r="B19" s="263"/>
      <c r="C19" s="263"/>
      <c r="D19" s="263"/>
      <c r="E19" s="263"/>
      <c r="F19" s="263"/>
    </row>
    <row r="20" spans="1:6" x14ac:dyDescent="0.25">
      <c r="A20" s="122" t="s">
        <v>9</v>
      </c>
      <c r="B20" s="259"/>
      <c r="C20" s="259"/>
      <c r="D20" s="259"/>
      <c r="E20" s="259"/>
      <c r="F20" s="259"/>
    </row>
    <row r="21" spans="1:6" x14ac:dyDescent="0.25">
      <c r="A21" s="125" t="s">
        <v>161</v>
      </c>
      <c r="B21" s="263"/>
      <c r="C21" s="263"/>
      <c r="D21" s="263"/>
      <c r="E21" s="263"/>
      <c r="F21" s="263"/>
    </row>
    <row r="22" spans="1:6" x14ac:dyDescent="0.25">
      <c r="A22" s="128" t="s">
        <v>12</v>
      </c>
      <c r="B22" s="265"/>
      <c r="C22" s="265"/>
      <c r="D22" s="265"/>
      <c r="E22" s="265"/>
      <c r="F22" s="265"/>
    </row>
    <row r="25" spans="1:6" x14ac:dyDescent="0.25">
      <c r="A25" s="372" t="s">
        <v>162</v>
      </c>
      <c r="B25" s="373"/>
      <c r="C25" s="373"/>
      <c r="D25" s="373"/>
      <c r="E25" s="374"/>
    </row>
    <row r="26" spans="1:6" ht="15.75" customHeight="1" x14ac:dyDescent="0.25">
      <c r="A26" s="431"/>
      <c r="B26" s="47" t="s">
        <v>304</v>
      </c>
      <c r="C26" s="47" t="s">
        <v>305</v>
      </c>
      <c r="D26" s="47" t="s">
        <v>306</v>
      </c>
      <c r="E26" s="266" t="s">
        <v>307</v>
      </c>
    </row>
    <row r="27" spans="1:6" ht="15.75" customHeight="1" x14ac:dyDescent="0.25">
      <c r="A27" s="432"/>
      <c r="B27" s="258" t="s">
        <v>298</v>
      </c>
      <c r="C27" s="258" t="s">
        <v>298</v>
      </c>
      <c r="D27" s="258" t="s">
        <v>298</v>
      </c>
      <c r="E27" s="258" t="s">
        <v>298</v>
      </c>
    </row>
    <row r="28" spans="1:6" x14ac:dyDescent="0.25">
      <c r="A28" s="267" t="s">
        <v>72</v>
      </c>
      <c r="B28" s="268"/>
      <c r="C28" s="269"/>
      <c r="D28" s="268"/>
      <c r="E28" s="270"/>
    </row>
    <row r="29" spans="1:6" x14ac:dyDescent="0.25">
      <c r="A29" s="142" t="s">
        <v>163</v>
      </c>
      <c r="B29" s="241"/>
      <c r="C29" s="242"/>
      <c r="D29" s="241"/>
      <c r="E29" s="271"/>
    </row>
    <row r="30" spans="1:6" x14ac:dyDescent="0.25">
      <c r="A30" s="214" t="s">
        <v>75</v>
      </c>
      <c r="B30" s="199"/>
      <c r="C30" s="199"/>
      <c r="D30" s="199"/>
      <c r="E30" s="199"/>
    </row>
    <row r="31" spans="1:6" x14ac:dyDescent="0.25">
      <c r="A31" s="142"/>
      <c r="B31" s="241"/>
      <c r="C31" s="242"/>
      <c r="D31" s="241"/>
      <c r="E31" s="271"/>
    </row>
    <row r="32" spans="1:6" x14ac:dyDescent="0.25">
      <c r="A32" s="223" t="s">
        <v>76</v>
      </c>
      <c r="B32" s="241"/>
      <c r="C32" s="242"/>
      <c r="D32" s="241"/>
      <c r="E32" s="271"/>
    </row>
    <row r="33" spans="1:5" x14ac:dyDescent="0.25">
      <c r="A33" s="211" t="s">
        <v>164</v>
      </c>
      <c r="B33" s="241"/>
      <c r="C33" s="241"/>
      <c r="D33" s="241"/>
      <c r="E33" s="241"/>
    </row>
    <row r="34" spans="1:5" x14ac:dyDescent="0.25">
      <c r="A34" s="211" t="s">
        <v>165</v>
      </c>
      <c r="B34" s="241"/>
      <c r="C34" s="241"/>
      <c r="D34" s="241"/>
      <c r="E34" s="241"/>
    </row>
    <row r="35" spans="1:5" x14ac:dyDescent="0.25">
      <c r="A35" s="142" t="s">
        <v>110</v>
      </c>
      <c r="B35" s="241"/>
      <c r="C35" s="241"/>
      <c r="D35" s="241"/>
      <c r="E35" s="241"/>
    </row>
    <row r="36" spans="1:5" x14ac:dyDescent="0.25">
      <c r="A36" s="142" t="s">
        <v>32</v>
      </c>
      <c r="B36" s="241"/>
      <c r="C36" s="241"/>
      <c r="D36" s="241"/>
      <c r="E36" s="241"/>
    </row>
    <row r="37" spans="1:5" x14ac:dyDescent="0.25">
      <c r="A37" s="142" t="s">
        <v>34</v>
      </c>
      <c r="B37" s="241"/>
      <c r="C37" s="241"/>
      <c r="D37" s="241"/>
      <c r="E37" s="241"/>
    </row>
    <row r="38" spans="1:5" x14ac:dyDescent="0.25">
      <c r="A38" s="142" t="s">
        <v>130</v>
      </c>
      <c r="B38" s="241"/>
      <c r="C38" s="242"/>
      <c r="D38" s="241"/>
      <c r="E38" s="271"/>
    </row>
    <row r="39" spans="1:5" x14ac:dyDescent="0.25">
      <c r="A39" s="142" t="s">
        <v>166</v>
      </c>
      <c r="B39" s="241"/>
      <c r="C39" s="241"/>
      <c r="D39" s="241"/>
      <c r="E39" s="271"/>
    </row>
    <row r="40" spans="1:5" x14ac:dyDescent="0.25">
      <c r="A40" s="142" t="s">
        <v>100</v>
      </c>
      <c r="B40" s="241"/>
      <c r="C40" s="241"/>
      <c r="D40" s="241"/>
      <c r="E40" s="241"/>
    </row>
    <row r="41" spans="1:5" x14ac:dyDescent="0.25">
      <c r="A41" s="214" t="s">
        <v>81</v>
      </c>
      <c r="B41" s="199"/>
      <c r="C41" s="199"/>
      <c r="D41" s="199"/>
      <c r="E41" s="199"/>
    </row>
    <row r="42" spans="1:5" x14ac:dyDescent="0.25">
      <c r="A42" s="142"/>
      <c r="B42" s="241"/>
      <c r="C42" s="242"/>
      <c r="D42" s="268"/>
      <c r="E42" s="268"/>
    </row>
    <row r="43" spans="1:5" x14ac:dyDescent="0.25">
      <c r="A43" s="272" t="s">
        <v>167</v>
      </c>
      <c r="B43" s="203"/>
      <c r="C43" s="203"/>
      <c r="D43" s="203"/>
      <c r="E43" s="203"/>
    </row>
    <row r="44" spans="1:5" x14ac:dyDescent="0.25">
      <c r="A44" s="142" t="s">
        <v>116</v>
      </c>
      <c r="B44" s="241"/>
      <c r="C44" s="242"/>
      <c r="D44" s="273"/>
      <c r="E44" s="273"/>
    </row>
    <row r="45" spans="1:5" x14ac:dyDescent="0.25">
      <c r="A45" s="214" t="s">
        <v>84</v>
      </c>
      <c r="B45" s="199"/>
      <c r="C45" s="199"/>
      <c r="D45" s="199"/>
      <c r="E45" s="199"/>
    </row>
    <row r="47" spans="1:5" x14ac:dyDescent="0.25">
      <c r="A47" s="274" t="s">
        <v>308</v>
      </c>
      <c r="B47" s="268"/>
    </row>
    <row r="48" spans="1:5" x14ac:dyDescent="0.25">
      <c r="A48" s="144" t="s">
        <v>309</v>
      </c>
      <c r="B48" s="273"/>
    </row>
    <row r="49" spans="1:2" x14ac:dyDescent="0.25">
      <c r="A49" s="122" t="s">
        <v>168</v>
      </c>
      <c r="B49" s="268"/>
    </row>
    <row r="50" spans="1:2" x14ac:dyDescent="0.25">
      <c r="A50" s="144" t="s">
        <v>169</v>
      </c>
      <c r="B50" s="273"/>
    </row>
    <row r="51" spans="1:2" x14ac:dyDescent="0.25">
      <c r="A51" s="144" t="s">
        <v>116</v>
      </c>
      <c r="B51" s="273"/>
    </row>
  </sheetData>
  <mergeCells count="4">
    <mergeCell ref="A3:F3"/>
    <mergeCell ref="A25:E25"/>
    <mergeCell ref="A4:A5"/>
    <mergeCell ref="A26:A2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RowHeight="15" x14ac:dyDescent="0.25"/>
  <cols>
    <col min="1" max="1" width="39.5703125" style="275" customWidth="1"/>
    <col min="2" max="4" width="14.140625" style="275" customWidth="1"/>
    <col min="5" max="16384" width="9.140625" style="275"/>
  </cols>
  <sheetData>
    <row r="1" spans="1:4" ht="15.75" x14ac:dyDescent="0.25">
      <c r="A1" s="168" t="s">
        <v>170</v>
      </c>
    </row>
    <row r="3" spans="1:4" x14ac:dyDescent="0.25">
      <c r="A3" s="372" t="s">
        <v>171</v>
      </c>
      <c r="B3" s="373"/>
      <c r="C3" s="373"/>
      <c r="D3" s="374"/>
    </row>
    <row r="4" spans="1:4" x14ac:dyDescent="0.25">
      <c r="A4" s="431"/>
      <c r="B4" s="47" t="s">
        <v>321</v>
      </c>
      <c r="C4" s="47" t="s">
        <v>322</v>
      </c>
      <c r="D4" s="47" t="s">
        <v>25</v>
      </c>
    </row>
    <row r="5" spans="1:4" x14ac:dyDescent="0.25">
      <c r="A5" s="432"/>
      <c r="B5" s="258" t="s">
        <v>298</v>
      </c>
      <c r="C5" s="258" t="s">
        <v>298</v>
      </c>
      <c r="D5" s="258" t="s">
        <v>298</v>
      </c>
    </row>
    <row r="6" spans="1:4" x14ac:dyDescent="0.25">
      <c r="A6" s="202" t="s">
        <v>3</v>
      </c>
      <c r="B6" s="182"/>
      <c r="C6" s="182"/>
      <c r="D6" s="182"/>
    </row>
    <row r="7" spans="1:4" x14ac:dyDescent="0.25">
      <c r="A7" s="213" t="s">
        <v>172</v>
      </c>
      <c r="B7" s="190"/>
      <c r="C7" s="190"/>
      <c r="D7" s="190"/>
    </row>
    <row r="8" spans="1:4" x14ac:dyDescent="0.25">
      <c r="A8" s="202" t="s">
        <v>21</v>
      </c>
      <c r="B8" s="195"/>
      <c r="C8" s="195"/>
      <c r="D8" s="182"/>
    </row>
    <row r="9" spans="1:4" x14ac:dyDescent="0.25">
      <c r="A9" s="209" t="s">
        <v>44</v>
      </c>
      <c r="B9" s="187"/>
      <c r="C9" s="187"/>
      <c r="D9" s="186"/>
    </row>
    <row r="10" spans="1:4" x14ac:dyDescent="0.25">
      <c r="A10" s="202" t="s">
        <v>50</v>
      </c>
      <c r="B10" s="183"/>
      <c r="C10" s="183"/>
      <c r="D10" s="182"/>
    </row>
    <row r="11" spans="1:4" x14ac:dyDescent="0.25">
      <c r="A11" s="213" t="s">
        <v>6</v>
      </c>
      <c r="B11" s="187"/>
      <c r="C11" s="187"/>
      <c r="D11" s="186"/>
    </row>
    <row r="12" spans="1:4" x14ac:dyDescent="0.25">
      <c r="A12" s="202" t="s">
        <v>7</v>
      </c>
      <c r="B12" s="183"/>
      <c r="C12" s="183"/>
      <c r="D12" s="182"/>
    </row>
    <row r="13" spans="1:4" x14ac:dyDescent="0.25">
      <c r="A13" s="213" t="s">
        <v>174</v>
      </c>
      <c r="C13" s="191"/>
      <c r="D13" s="190"/>
    </row>
    <row r="14" spans="1:4" x14ac:dyDescent="0.25">
      <c r="A14" s="209" t="s">
        <v>173</v>
      </c>
      <c r="B14" s="187"/>
      <c r="C14" s="187"/>
      <c r="D14" s="186"/>
    </row>
    <row r="15" spans="1:4" x14ac:dyDescent="0.25">
      <c r="A15" s="211" t="s">
        <v>9</v>
      </c>
      <c r="B15" s="183"/>
      <c r="C15" s="183"/>
      <c r="D15" s="182"/>
    </row>
    <row r="16" spans="1:4" x14ac:dyDescent="0.25">
      <c r="A16" s="209" t="s">
        <v>37</v>
      </c>
      <c r="B16" s="187"/>
      <c r="C16" s="187"/>
      <c r="D16" s="186"/>
    </row>
    <row r="17" spans="1:4" x14ac:dyDescent="0.25">
      <c r="A17" s="276" t="s">
        <v>12</v>
      </c>
      <c r="B17" s="196"/>
      <c r="C17" s="196"/>
      <c r="D17" s="195"/>
    </row>
  </sheetData>
  <mergeCells count="2">
    <mergeCell ref="A3:D3"/>
    <mergeCell ref="A4:A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defaultRowHeight="15" x14ac:dyDescent="0.25"/>
  <cols>
    <col min="1" max="1" width="32.7109375" bestFit="1" customWidth="1"/>
    <col min="2" max="3" width="14" customWidth="1"/>
  </cols>
  <sheetData>
    <row r="1" spans="1:3" ht="15.75" x14ac:dyDescent="0.25">
      <c r="A1" s="49" t="s">
        <v>310</v>
      </c>
    </row>
    <row r="4" spans="1:3" ht="15.75" x14ac:dyDescent="0.25">
      <c r="A4" s="421" t="s">
        <v>311</v>
      </c>
      <c r="B4" s="422"/>
      <c r="C4" s="423"/>
    </row>
    <row r="5" spans="1:3" x14ac:dyDescent="0.25">
      <c r="A5" s="55" t="s">
        <v>312</v>
      </c>
      <c r="B5" s="56"/>
      <c r="C5" s="102"/>
    </row>
    <row r="6" spans="1:3" x14ac:dyDescent="0.25">
      <c r="A6" s="58" t="s">
        <v>313</v>
      </c>
      <c r="B6" s="59"/>
      <c r="C6" s="60"/>
    </row>
    <row r="7" spans="1:3" x14ac:dyDescent="0.25">
      <c r="A7" s="58" t="s">
        <v>314</v>
      </c>
      <c r="B7" s="59"/>
      <c r="C7" s="60"/>
    </row>
    <row r="8" spans="1:3" x14ac:dyDescent="0.25">
      <c r="A8" s="58" t="s">
        <v>315</v>
      </c>
      <c r="B8" s="59"/>
      <c r="C8" s="60"/>
    </row>
    <row r="9" spans="1:3" x14ac:dyDescent="0.25">
      <c r="A9" s="103" t="s">
        <v>179</v>
      </c>
      <c r="B9" s="104"/>
      <c r="C9" s="105"/>
    </row>
    <row r="10" spans="1:3" x14ac:dyDescent="0.25">
      <c r="A10" s="61" t="s">
        <v>180</v>
      </c>
      <c r="B10" s="62"/>
      <c r="C10" s="63"/>
    </row>
    <row r="13" spans="1:3" ht="15.75" x14ac:dyDescent="0.25">
      <c r="A13" s="433" t="s">
        <v>13</v>
      </c>
      <c r="B13" s="434"/>
      <c r="C13" s="435"/>
    </row>
    <row r="14" spans="1:3" x14ac:dyDescent="0.25">
      <c r="A14" s="106" t="s">
        <v>3</v>
      </c>
      <c r="B14" s="102"/>
      <c r="C14" s="64"/>
    </row>
    <row r="15" spans="1:3" x14ac:dyDescent="0.25">
      <c r="A15" s="107" t="s">
        <v>172</v>
      </c>
      <c r="B15" s="108"/>
      <c r="C15" s="65"/>
    </row>
    <row r="16" spans="1:3" x14ac:dyDescent="0.25">
      <c r="A16" s="106" t="s">
        <v>21</v>
      </c>
      <c r="B16" s="106"/>
      <c r="C16" s="64"/>
    </row>
    <row r="17" spans="1:3" x14ac:dyDescent="0.25">
      <c r="A17" s="107" t="s">
        <v>44</v>
      </c>
      <c r="B17" s="109"/>
      <c r="C17" s="65"/>
    </row>
    <row r="18" spans="1:3" x14ac:dyDescent="0.25">
      <c r="A18" s="106" t="s">
        <v>50</v>
      </c>
      <c r="B18" s="106"/>
      <c r="C18" s="64"/>
    </row>
    <row r="19" spans="1:3" x14ac:dyDescent="0.25">
      <c r="A19" s="107" t="s">
        <v>6</v>
      </c>
      <c r="B19" s="108"/>
      <c r="C19" s="65"/>
    </row>
    <row r="20" spans="1:3" x14ac:dyDescent="0.25">
      <c r="A20" s="106" t="s">
        <v>7</v>
      </c>
      <c r="B20" s="106"/>
      <c r="C20" s="64"/>
    </row>
    <row r="21" spans="1:3" x14ac:dyDescent="0.25">
      <c r="A21" s="107" t="s">
        <v>8</v>
      </c>
      <c r="B21" s="109"/>
      <c r="C21" s="65"/>
    </row>
    <row r="22" spans="1:3" x14ac:dyDescent="0.25">
      <c r="A22" s="106" t="s">
        <v>9</v>
      </c>
      <c r="B22" s="106"/>
      <c r="C22" s="64"/>
    </row>
    <row r="23" spans="1:3" x14ac:dyDescent="0.25">
      <c r="A23" s="107" t="s">
        <v>37</v>
      </c>
      <c r="B23" s="108"/>
      <c r="C23" s="65"/>
    </row>
    <row r="24" spans="1:3" x14ac:dyDescent="0.25">
      <c r="A24" s="106" t="s">
        <v>228</v>
      </c>
      <c r="B24" s="106"/>
      <c r="C24" s="64"/>
    </row>
    <row r="25" spans="1:3" x14ac:dyDescent="0.25">
      <c r="A25" s="107" t="s">
        <v>316</v>
      </c>
      <c r="B25" s="109"/>
      <c r="C25" s="65"/>
    </row>
    <row r="26" spans="1:3" x14ac:dyDescent="0.25">
      <c r="A26" s="110" t="s">
        <v>56</v>
      </c>
      <c r="B26" s="110"/>
      <c r="C26" s="66"/>
    </row>
  </sheetData>
  <mergeCells count="2">
    <mergeCell ref="A4:C4"/>
    <mergeCell ref="A13:C1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5" x14ac:dyDescent="0.25"/>
  <cols>
    <col min="1" max="1" width="34.28515625" style="148" customWidth="1"/>
    <col min="2" max="4" width="17.7109375" style="148" customWidth="1"/>
    <col min="5" max="16384" width="9.140625" style="148"/>
  </cols>
  <sheetData>
    <row r="1" spans="1:4" ht="15.75" x14ac:dyDescent="0.25">
      <c r="A1" s="152" t="s">
        <v>175</v>
      </c>
    </row>
    <row r="3" spans="1:4" x14ac:dyDescent="0.25">
      <c r="A3" s="372" t="s">
        <v>176</v>
      </c>
      <c r="B3" s="373"/>
      <c r="C3" s="373"/>
      <c r="D3" s="374"/>
    </row>
    <row r="4" spans="1:4" x14ac:dyDescent="0.25">
      <c r="A4" s="436"/>
      <c r="B4" s="437"/>
      <c r="C4" s="47" t="s">
        <v>323</v>
      </c>
      <c r="D4" s="47" t="s">
        <v>324</v>
      </c>
    </row>
    <row r="5" spans="1:4" x14ac:dyDescent="0.25">
      <c r="A5" s="438"/>
      <c r="B5" s="439"/>
      <c r="C5" s="47" t="s">
        <v>298</v>
      </c>
      <c r="D5" s="47" t="s">
        <v>298</v>
      </c>
    </row>
    <row r="6" spans="1:4" x14ac:dyDescent="0.25">
      <c r="A6" s="142" t="s">
        <v>177</v>
      </c>
      <c r="B6" s="277"/>
      <c r="C6" s="278"/>
      <c r="D6" s="278"/>
    </row>
    <row r="7" spans="1:4" x14ac:dyDescent="0.25">
      <c r="A7" s="142" t="s">
        <v>178</v>
      </c>
      <c r="B7" s="279"/>
      <c r="C7" s="278"/>
      <c r="D7" s="278"/>
    </row>
    <row r="8" spans="1:4" x14ac:dyDescent="0.25">
      <c r="A8" s="142" t="s">
        <v>333</v>
      </c>
      <c r="B8" s="279"/>
      <c r="C8" s="278"/>
      <c r="D8" s="278"/>
    </row>
    <row r="9" spans="1:4" x14ac:dyDescent="0.25">
      <c r="A9" s="144" t="s">
        <v>179</v>
      </c>
      <c r="B9" s="127"/>
      <c r="C9" s="160"/>
      <c r="D9" s="160"/>
    </row>
    <row r="10" spans="1:4" x14ac:dyDescent="0.25">
      <c r="A10" s="128" t="s">
        <v>180</v>
      </c>
      <c r="B10" s="130"/>
      <c r="C10" s="280"/>
      <c r="D10" s="280"/>
    </row>
    <row r="13" spans="1:4" x14ac:dyDescent="0.25">
      <c r="A13" s="372" t="s">
        <v>181</v>
      </c>
      <c r="B13" s="373"/>
      <c r="C13" s="373"/>
      <c r="D13" s="374"/>
    </row>
    <row r="14" spans="1:4" x14ac:dyDescent="0.25">
      <c r="A14" s="431"/>
      <c r="B14" s="47" t="s">
        <v>323</v>
      </c>
      <c r="C14" s="250" t="s">
        <v>324</v>
      </c>
      <c r="D14" s="47" t="s">
        <v>25</v>
      </c>
    </row>
    <row r="15" spans="1:4" x14ac:dyDescent="0.25">
      <c r="A15" s="432"/>
      <c r="B15" s="258" t="s">
        <v>298</v>
      </c>
      <c r="C15" s="258" t="s">
        <v>298</v>
      </c>
      <c r="D15" s="258" t="s">
        <v>298</v>
      </c>
    </row>
    <row r="16" spans="1:4" x14ac:dyDescent="0.25">
      <c r="A16" s="122" t="s">
        <v>3</v>
      </c>
      <c r="B16" s="251"/>
      <c r="C16" s="155"/>
      <c r="D16" s="251"/>
    </row>
    <row r="17" spans="1:4" x14ac:dyDescent="0.25">
      <c r="A17" s="141" t="s">
        <v>182</v>
      </c>
      <c r="B17" s="253"/>
      <c r="C17" s="256"/>
      <c r="D17" s="253"/>
    </row>
    <row r="18" spans="1:4" x14ac:dyDescent="0.25">
      <c r="A18" s="141" t="s">
        <v>183</v>
      </c>
      <c r="B18" s="253"/>
      <c r="C18" s="256"/>
      <c r="D18" s="253"/>
    </row>
    <row r="19" spans="1:4" x14ac:dyDescent="0.25">
      <c r="A19" s="128" t="s">
        <v>21</v>
      </c>
      <c r="B19" s="255"/>
      <c r="C19" s="281"/>
      <c r="D19" s="255"/>
    </row>
  </sheetData>
  <mergeCells count="4">
    <mergeCell ref="A3:D3"/>
    <mergeCell ref="A13:D13"/>
    <mergeCell ref="A4:B5"/>
    <mergeCell ref="A14:A1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RowHeight="15.75" x14ac:dyDescent="0.25"/>
  <cols>
    <col min="1" max="1" width="18.42578125" style="146" customWidth="1"/>
    <col min="2" max="4" width="22.28515625" style="146" customWidth="1"/>
    <col min="5" max="16384" width="9.140625" style="146"/>
  </cols>
  <sheetData>
    <row r="1" spans="1:4" x14ac:dyDescent="0.25">
      <c r="A1" s="152" t="s">
        <v>184</v>
      </c>
    </row>
    <row r="3" spans="1:4" x14ac:dyDescent="0.25">
      <c r="A3" s="440" t="s">
        <v>185</v>
      </c>
      <c r="B3" s="441"/>
      <c r="C3" s="441"/>
      <c r="D3" s="442"/>
    </row>
    <row r="4" spans="1:4" x14ac:dyDescent="0.25">
      <c r="A4" s="111"/>
      <c r="B4" s="112" t="s">
        <v>186</v>
      </c>
      <c r="C4" s="282" t="s">
        <v>187</v>
      </c>
      <c r="D4" s="112" t="s">
        <v>188</v>
      </c>
    </row>
    <row r="5" spans="1:4" x14ac:dyDescent="0.25">
      <c r="A5" s="115" t="s">
        <v>189</v>
      </c>
      <c r="B5" s="115"/>
      <c r="C5" s="283"/>
      <c r="D5" s="283"/>
    </row>
    <row r="6" spans="1:4" x14ac:dyDescent="0.25">
      <c r="A6" s="115" t="s">
        <v>61</v>
      </c>
      <c r="B6" s="115"/>
      <c r="C6" s="115"/>
      <c r="D6" s="113"/>
    </row>
    <row r="7" spans="1:4" x14ac:dyDescent="0.25">
      <c r="A7" s="115" t="s">
        <v>62</v>
      </c>
      <c r="B7" s="115"/>
      <c r="C7" s="115"/>
      <c r="D7" s="131"/>
    </row>
    <row r="8" spans="1:4" x14ac:dyDescent="0.25">
      <c r="A8" s="115" t="s">
        <v>190</v>
      </c>
      <c r="B8" s="115"/>
      <c r="C8" s="115"/>
      <c r="D8" s="114"/>
    </row>
    <row r="9" spans="1:4" x14ac:dyDescent="0.25">
      <c r="A9" s="115" t="s">
        <v>102</v>
      </c>
      <c r="B9" s="115"/>
      <c r="C9" s="115"/>
      <c r="D9" s="113"/>
    </row>
    <row r="10" spans="1:4" x14ac:dyDescent="0.25">
      <c r="A10" s="115" t="s">
        <v>103</v>
      </c>
      <c r="B10" s="115"/>
      <c r="C10" s="115"/>
      <c r="D10" s="131"/>
    </row>
    <row r="11" spans="1:4" x14ac:dyDescent="0.25">
      <c r="A11" s="115" t="s">
        <v>104</v>
      </c>
      <c r="B11" s="115"/>
      <c r="C11" s="115"/>
      <c r="D11" s="114"/>
    </row>
    <row r="12" spans="1:4" x14ac:dyDescent="0.25">
      <c r="A12" s="115" t="s">
        <v>119</v>
      </c>
      <c r="B12" s="115"/>
      <c r="C12" s="115"/>
      <c r="D12" s="113"/>
    </row>
    <row r="13" spans="1:4" x14ac:dyDescent="0.25">
      <c r="A13" s="115" t="s">
        <v>191</v>
      </c>
      <c r="B13" s="115"/>
      <c r="C13" s="115"/>
      <c r="D13" s="131"/>
    </row>
    <row r="14" spans="1:4" x14ac:dyDescent="0.25">
      <c r="A14" s="115" t="s">
        <v>121</v>
      </c>
      <c r="B14" s="115"/>
      <c r="C14" s="115"/>
      <c r="D14" s="114"/>
    </row>
    <row r="15" spans="1:4" x14ac:dyDescent="0.25">
      <c r="A15" s="115" t="s">
        <v>192</v>
      </c>
      <c r="B15" s="115"/>
      <c r="C15" s="115"/>
      <c r="D15" s="113"/>
    </row>
    <row r="16" spans="1:4" x14ac:dyDescent="0.25">
      <c r="A16" s="115" t="s">
        <v>193</v>
      </c>
      <c r="B16" s="115"/>
      <c r="C16" s="115"/>
      <c r="D16" s="131"/>
    </row>
    <row r="17" spans="1:4" x14ac:dyDescent="0.25">
      <c r="A17" s="115" t="s">
        <v>194</v>
      </c>
      <c r="B17" s="115"/>
      <c r="C17" s="115"/>
      <c r="D17" s="114"/>
    </row>
  </sheetData>
  <mergeCells count="1"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RowHeight="15" x14ac:dyDescent="0.25"/>
  <cols>
    <col min="1" max="1" width="21" style="206" customWidth="1"/>
    <col min="2" max="4" width="21.42578125" style="284" customWidth="1"/>
    <col min="5" max="16384" width="9.140625" style="206"/>
  </cols>
  <sheetData>
    <row r="1" spans="1:4" ht="15.75" x14ac:dyDescent="0.25">
      <c r="A1" s="295" t="s">
        <v>195</v>
      </c>
    </row>
    <row r="3" spans="1:4" x14ac:dyDescent="0.25">
      <c r="A3" s="384" t="s">
        <v>196</v>
      </c>
      <c r="B3" s="385"/>
      <c r="C3" s="385"/>
      <c r="D3" s="386"/>
    </row>
    <row r="4" spans="1:4" x14ac:dyDescent="0.25">
      <c r="A4" s="179"/>
      <c r="B4" s="180" t="s">
        <v>197</v>
      </c>
      <c r="C4" s="180" t="s">
        <v>198</v>
      </c>
      <c r="D4" s="180" t="s">
        <v>199</v>
      </c>
    </row>
    <row r="5" spans="1:4" x14ac:dyDescent="0.25">
      <c r="A5" s="285" t="s">
        <v>200</v>
      </c>
      <c r="B5" s="286"/>
      <c r="C5" s="287"/>
      <c r="D5" s="287"/>
    </row>
    <row r="6" spans="1:4" x14ac:dyDescent="0.25">
      <c r="A6" s="285" t="s">
        <v>61</v>
      </c>
      <c r="B6" s="286"/>
      <c r="C6" s="288"/>
      <c r="D6" s="289"/>
    </row>
    <row r="7" spans="1:4" x14ac:dyDescent="0.25">
      <c r="A7" s="285" t="s">
        <v>62</v>
      </c>
      <c r="B7" s="286"/>
      <c r="C7" s="288"/>
      <c r="D7" s="290"/>
    </row>
    <row r="8" spans="1:4" x14ac:dyDescent="0.25">
      <c r="A8" s="285" t="s">
        <v>63</v>
      </c>
      <c r="B8" s="286"/>
      <c r="C8" s="288"/>
      <c r="D8" s="290"/>
    </row>
    <row r="9" spans="1:4" x14ac:dyDescent="0.25">
      <c r="A9" s="285" t="s">
        <v>102</v>
      </c>
      <c r="B9" s="286"/>
      <c r="C9" s="288"/>
      <c r="D9" s="289"/>
    </row>
    <row r="10" spans="1:4" x14ac:dyDescent="0.25">
      <c r="A10" s="285" t="s">
        <v>103</v>
      </c>
      <c r="B10" s="286"/>
      <c r="C10" s="288"/>
      <c r="D10" s="290"/>
    </row>
    <row r="11" spans="1:4" x14ac:dyDescent="0.25">
      <c r="A11" s="285" t="s">
        <v>104</v>
      </c>
      <c r="B11" s="286"/>
      <c r="C11" s="288"/>
      <c r="D11" s="290"/>
    </row>
    <row r="12" spans="1:4" x14ac:dyDescent="0.25">
      <c r="A12" s="285" t="s">
        <v>119</v>
      </c>
      <c r="B12" s="286"/>
      <c r="C12" s="288"/>
      <c r="D12" s="289"/>
    </row>
    <row r="13" spans="1:4" x14ac:dyDescent="0.25">
      <c r="A13" s="285" t="s">
        <v>191</v>
      </c>
      <c r="B13" s="286"/>
      <c r="C13" s="288"/>
      <c r="D13" s="290"/>
    </row>
    <row r="14" spans="1:4" x14ac:dyDescent="0.25">
      <c r="A14" s="285" t="s">
        <v>121</v>
      </c>
      <c r="B14" s="286"/>
      <c r="C14" s="288"/>
      <c r="D14" s="290"/>
    </row>
    <row r="15" spans="1:4" x14ac:dyDescent="0.25">
      <c r="A15" s="285" t="s">
        <v>192</v>
      </c>
      <c r="B15" s="286"/>
      <c r="C15" s="288"/>
      <c r="D15" s="289"/>
    </row>
    <row r="16" spans="1:4" x14ac:dyDescent="0.25">
      <c r="A16" s="285" t="s">
        <v>193</v>
      </c>
      <c r="B16" s="286"/>
      <c r="C16" s="288"/>
      <c r="D16" s="290"/>
    </row>
    <row r="17" spans="1:4" x14ac:dyDescent="0.25">
      <c r="A17" s="285" t="s">
        <v>194</v>
      </c>
      <c r="B17" s="286"/>
      <c r="C17" s="288"/>
      <c r="D17" s="291"/>
    </row>
  </sheetData>
  <mergeCells count="1">
    <mergeCell ref="A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/>
  </sheetViews>
  <sheetFormatPr defaultRowHeight="15" x14ac:dyDescent="0.25"/>
  <cols>
    <col min="1" max="1" width="31" style="206" customWidth="1"/>
    <col min="2" max="4" width="13.85546875" style="284" customWidth="1"/>
    <col min="5" max="5" width="13.85546875" style="206" customWidth="1"/>
    <col min="6" max="16384" width="9.140625" style="206"/>
  </cols>
  <sheetData>
    <row r="1" spans="1:4" ht="15.75" x14ac:dyDescent="0.25">
      <c r="A1" s="295" t="s">
        <v>201</v>
      </c>
    </row>
    <row r="3" spans="1:4" x14ac:dyDescent="0.25">
      <c r="A3" s="384" t="s">
        <v>196</v>
      </c>
      <c r="B3" s="385"/>
      <c r="C3" s="385"/>
      <c r="D3" s="386"/>
    </row>
    <row r="4" spans="1:4" ht="30" x14ac:dyDescent="0.25">
      <c r="A4" s="179"/>
      <c r="B4" s="89" t="s">
        <v>197</v>
      </c>
      <c r="C4" s="85" t="s">
        <v>202</v>
      </c>
      <c r="D4" s="85" t="s">
        <v>203</v>
      </c>
    </row>
    <row r="5" spans="1:4" x14ac:dyDescent="0.25">
      <c r="A5" s="285" t="s">
        <v>200</v>
      </c>
      <c r="B5" s="292"/>
      <c r="C5" s="287"/>
      <c r="D5" s="287"/>
    </row>
    <row r="6" spans="1:4" x14ac:dyDescent="0.25">
      <c r="A6" s="285" t="s">
        <v>61</v>
      </c>
      <c r="B6" s="292"/>
      <c r="C6" s="293"/>
      <c r="D6" s="289"/>
    </row>
    <row r="7" spans="1:4" x14ac:dyDescent="0.25">
      <c r="A7" s="285" t="s">
        <v>62</v>
      </c>
      <c r="B7" s="292"/>
      <c r="C7" s="293"/>
      <c r="D7" s="290"/>
    </row>
    <row r="8" spans="1:4" x14ac:dyDescent="0.25">
      <c r="A8" s="285" t="s">
        <v>63</v>
      </c>
      <c r="B8" s="292"/>
      <c r="C8" s="293"/>
      <c r="D8" s="290"/>
    </row>
    <row r="9" spans="1:4" x14ac:dyDescent="0.25">
      <c r="A9" s="285" t="s">
        <v>102</v>
      </c>
      <c r="B9" s="292"/>
      <c r="C9" s="293"/>
      <c r="D9" s="289"/>
    </row>
    <row r="10" spans="1:4" x14ac:dyDescent="0.25">
      <c r="A10" s="285" t="s">
        <v>103</v>
      </c>
      <c r="B10" s="292"/>
      <c r="C10" s="293"/>
      <c r="D10" s="290"/>
    </row>
    <row r="11" spans="1:4" x14ac:dyDescent="0.25">
      <c r="A11" s="285" t="s">
        <v>104</v>
      </c>
      <c r="B11" s="292"/>
      <c r="C11" s="293"/>
      <c r="D11" s="290"/>
    </row>
    <row r="12" spans="1:4" x14ac:dyDescent="0.25">
      <c r="A12" s="285" t="s">
        <v>119</v>
      </c>
      <c r="B12" s="292"/>
      <c r="C12" s="293"/>
      <c r="D12" s="289"/>
    </row>
    <row r="13" spans="1:4" x14ac:dyDescent="0.25">
      <c r="A13" s="285" t="s">
        <v>191</v>
      </c>
      <c r="B13" s="292"/>
      <c r="C13" s="293"/>
      <c r="D13" s="290"/>
    </row>
    <row r="14" spans="1:4" x14ac:dyDescent="0.25">
      <c r="A14" s="285" t="s">
        <v>121</v>
      </c>
      <c r="B14" s="292"/>
      <c r="C14" s="293"/>
      <c r="D14" s="290"/>
    </row>
    <row r="15" spans="1:4" x14ac:dyDescent="0.25">
      <c r="A15" s="285" t="s">
        <v>192</v>
      </c>
      <c r="B15" s="292"/>
      <c r="C15" s="293"/>
      <c r="D15" s="289"/>
    </row>
    <row r="16" spans="1:4" x14ac:dyDescent="0.25">
      <c r="A16" s="285" t="s">
        <v>193</v>
      </c>
      <c r="B16" s="292"/>
      <c r="C16" s="293"/>
      <c r="D16" s="290"/>
    </row>
    <row r="17" spans="1:5" x14ac:dyDescent="0.25">
      <c r="A17" s="285" t="s">
        <v>194</v>
      </c>
      <c r="B17" s="292"/>
      <c r="C17" s="293"/>
      <c r="D17" s="291"/>
    </row>
    <row r="20" spans="1:5" x14ac:dyDescent="0.25">
      <c r="A20" s="372" t="s">
        <v>96</v>
      </c>
      <c r="B20" s="373"/>
      <c r="C20" s="373"/>
      <c r="D20" s="373"/>
      <c r="E20" s="374"/>
    </row>
    <row r="21" spans="1:5" x14ac:dyDescent="0.25">
      <c r="A21" s="294"/>
      <c r="B21" s="121" t="s">
        <v>204</v>
      </c>
      <c r="C21" s="44" t="s">
        <v>205</v>
      </c>
      <c r="D21" s="121" t="s">
        <v>206</v>
      </c>
      <c r="E21" s="45" t="s">
        <v>207</v>
      </c>
    </row>
    <row r="22" spans="1:5" x14ac:dyDescent="0.25">
      <c r="A22" s="267" t="s">
        <v>72</v>
      </c>
      <c r="B22" s="268"/>
      <c r="C22" s="269"/>
      <c r="D22" s="268"/>
      <c r="E22" s="270"/>
    </row>
    <row r="23" spans="1:5" x14ac:dyDescent="0.25">
      <c r="A23" s="142" t="s">
        <v>208</v>
      </c>
      <c r="B23" s="241"/>
      <c r="C23" s="242"/>
      <c r="D23" s="241"/>
      <c r="E23" s="271"/>
    </row>
    <row r="24" spans="1:5" x14ac:dyDescent="0.25">
      <c r="A24" s="214" t="s">
        <v>75</v>
      </c>
      <c r="B24" s="199"/>
      <c r="C24" s="199"/>
      <c r="D24" s="199"/>
      <c r="E24" s="199"/>
    </row>
    <row r="25" spans="1:5" x14ac:dyDescent="0.25">
      <c r="A25" s="142"/>
      <c r="B25" s="241"/>
      <c r="C25" s="242"/>
      <c r="D25" s="241"/>
      <c r="E25" s="271"/>
    </row>
    <row r="26" spans="1:5" x14ac:dyDescent="0.25">
      <c r="A26" s="223" t="s">
        <v>76</v>
      </c>
      <c r="B26" s="241"/>
      <c r="C26" s="242"/>
      <c r="D26" s="241"/>
      <c r="E26" s="271"/>
    </row>
    <row r="27" spans="1:5" x14ac:dyDescent="0.25">
      <c r="A27" s="211" t="s">
        <v>209</v>
      </c>
      <c r="B27" s="241"/>
      <c r="C27" s="241"/>
      <c r="D27" s="241"/>
      <c r="E27" s="241"/>
    </row>
    <row r="28" spans="1:5" x14ac:dyDescent="0.25">
      <c r="A28" s="211" t="s">
        <v>110</v>
      </c>
      <c r="B28" s="241"/>
      <c r="C28" s="241"/>
      <c r="D28" s="241"/>
      <c r="E28" s="241"/>
    </row>
    <row r="29" spans="1:5" x14ac:dyDescent="0.25">
      <c r="A29" s="142" t="s">
        <v>32</v>
      </c>
      <c r="B29" s="241"/>
      <c r="C29" s="241"/>
      <c r="D29" s="241"/>
      <c r="E29" s="241"/>
    </row>
    <row r="30" spans="1:5" x14ac:dyDescent="0.25">
      <c r="A30" s="142" t="s">
        <v>34</v>
      </c>
      <c r="B30" s="241"/>
      <c r="C30" s="241"/>
      <c r="D30" s="241"/>
      <c r="E30" s="241"/>
    </row>
    <row r="31" spans="1:5" x14ac:dyDescent="0.25">
      <c r="A31" s="142" t="s">
        <v>210</v>
      </c>
      <c r="B31" s="241"/>
      <c r="C31" s="241"/>
      <c r="D31" s="241"/>
      <c r="E31" s="241"/>
    </row>
    <row r="32" spans="1:5" x14ac:dyDescent="0.25">
      <c r="A32" s="142" t="s">
        <v>211</v>
      </c>
      <c r="B32" s="241"/>
      <c r="C32" s="242"/>
      <c r="D32" s="241"/>
      <c r="E32" s="241"/>
    </row>
    <row r="33" spans="1:5" x14ac:dyDescent="0.25">
      <c r="A33" s="142" t="s">
        <v>212</v>
      </c>
      <c r="B33" s="241"/>
      <c r="C33" s="241"/>
      <c r="D33" s="241"/>
      <c r="E33" s="271"/>
    </row>
    <row r="34" spans="1:5" x14ac:dyDescent="0.25">
      <c r="A34" s="142" t="s">
        <v>166</v>
      </c>
      <c r="B34" s="241"/>
      <c r="C34" s="241"/>
      <c r="D34" s="241"/>
      <c r="E34" s="241"/>
    </row>
    <row r="35" spans="1:5" x14ac:dyDescent="0.25">
      <c r="A35" s="214" t="s">
        <v>81</v>
      </c>
      <c r="B35" s="199"/>
      <c r="C35" s="199"/>
      <c r="D35" s="199"/>
      <c r="E35" s="199"/>
    </row>
    <row r="36" spans="1:5" x14ac:dyDescent="0.25">
      <c r="A36" s="142"/>
      <c r="B36" s="241"/>
      <c r="C36" s="242"/>
      <c r="D36" s="268"/>
      <c r="E36" s="268"/>
    </row>
    <row r="37" spans="1:5" x14ac:dyDescent="0.25">
      <c r="A37" s="272" t="s">
        <v>82</v>
      </c>
      <c r="B37" s="203"/>
      <c r="C37" s="203"/>
      <c r="D37" s="203"/>
      <c r="E37" s="203"/>
    </row>
    <row r="38" spans="1:5" x14ac:dyDescent="0.25">
      <c r="A38" s="141" t="s">
        <v>83</v>
      </c>
      <c r="B38" s="241"/>
      <c r="C38" s="242"/>
      <c r="D38" s="273"/>
      <c r="E38" s="273"/>
    </row>
    <row r="39" spans="1:5" x14ac:dyDescent="0.25">
      <c r="A39" s="214" t="s">
        <v>84</v>
      </c>
      <c r="B39" s="199"/>
      <c r="C39" s="199"/>
      <c r="D39" s="199"/>
      <c r="E39" s="199"/>
    </row>
  </sheetData>
  <mergeCells count="2">
    <mergeCell ref="A3:D3"/>
    <mergeCell ref="A20:E2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defaultRowHeight="15" x14ac:dyDescent="0.25"/>
  <cols>
    <col min="1" max="1" width="36" style="148" customWidth="1"/>
    <col min="2" max="4" width="15.28515625" style="148" customWidth="1"/>
    <col min="5" max="16384" width="9.140625" style="148"/>
  </cols>
  <sheetData>
    <row r="1" spans="1:4" ht="15.75" x14ac:dyDescent="0.25">
      <c r="A1" s="152" t="s">
        <v>213</v>
      </c>
    </row>
    <row r="3" spans="1:4" x14ac:dyDescent="0.25">
      <c r="A3" s="372" t="s">
        <v>96</v>
      </c>
      <c r="B3" s="373"/>
      <c r="C3" s="373"/>
      <c r="D3" s="374"/>
    </row>
    <row r="4" spans="1:4" x14ac:dyDescent="0.25">
      <c r="A4" s="294"/>
      <c r="B4" s="121" t="s">
        <v>102</v>
      </c>
      <c r="C4" s="44" t="s">
        <v>103</v>
      </c>
      <c r="D4" s="121" t="s">
        <v>104</v>
      </c>
    </row>
    <row r="5" spans="1:4" x14ac:dyDescent="0.25">
      <c r="A5" s="267" t="s">
        <v>72</v>
      </c>
      <c r="B5" s="268"/>
      <c r="C5" s="269"/>
      <c r="D5" s="268"/>
    </row>
    <row r="6" spans="1:4" x14ac:dyDescent="0.25">
      <c r="A6" s="211" t="s">
        <v>214</v>
      </c>
      <c r="B6" s="241"/>
      <c r="C6" s="242"/>
      <c r="D6" s="241"/>
    </row>
    <row r="7" spans="1:4" x14ac:dyDescent="0.25">
      <c r="A7" s="142" t="s">
        <v>215</v>
      </c>
      <c r="B7" s="241"/>
      <c r="C7" s="242"/>
      <c r="D7" s="241"/>
    </row>
    <row r="8" spans="1:4" x14ac:dyDescent="0.25">
      <c r="A8" s="214" t="s">
        <v>75</v>
      </c>
      <c r="B8" s="199"/>
      <c r="C8" s="199"/>
      <c r="D8" s="199"/>
    </row>
    <row r="9" spans="1:4" x14ac:dyDescent="0.25">
      <c r="A9" s="142"/>
      <c r="B9" s="241"/>
      <c r="C9" s="242"/>
      <c r="D9" s="241"/>
    </row>
    <row r="10" spans="1:4" x14ac:dyDescent="0.25">
      <c r="A10" s="223" t="s">
        <v>76</v>
      </c>
      <c r="B10" s="241"/>
      <c r="C10" s="242"/>
      <c r="D10" s="241"/>
    </row>
    <row r="11" spans="1:4" x14ac:dyDescent="0.25">
      <c r="A11" s="211" t="s">
        <v>186</v>
      </c>
      <c r="B11" s="241"/>
      <c r="C11" s="241"/>
      <c r="D11" s="241"/>
    </row>
    <row r="12" spans="1:4" x14ac:dyDescent="0.25">
      <c r="A12" s="211" t="s">
        <v>110</v>
      </c>
      <c r="B12" s="241"/>
      <c r="C12" s="241"/>
      <c r="D12" s="241"/>
    </row>
    <row r="13" spans="1:4" x14ac:dyDescent="0.25">
      <c r="A13" s="142" t="s">
        <v>32</v>
      </c>
      <c r="B13" s="241"/>
      <c r="C13" s="241"/>
      <c r="D13" s="241"/>
    </row>
    <row r="14" spans="1:4" x14ac:dyDescent="0.25">
      <c r="A14" s="142" t="s">
        <v>34</v>
      </c>
      <c r="B14" s="241"/>
      <c r="C14" s="241"/>
      <c r="D14" s="241"/>
    </row>
    <row r="15" spans="1:4" x14ac:dyDescent="0.25">
      <c r="A15" s="142" t="s">
        <v>211</v>
      </c>
      <c r="B15" s="241"/>
      <c r="C15" s="242"/>
      <c r="D15" s="241"/>
    </row>
    <row r="16" spans="1:4" x14ac:dyDescent="0.25">
      <c r="A16" s="142" t="s">
        <v>166</v>
      </c>
      <c r="B16" s="241"/>
      <c r="C16" s="241"/>
      <c r="D16" s="241"/>
    </row>
    <row r="17" spans="1:4" x14ac:dyDescent="0.25">
      <c r="A17" s="214" t="s">
        <v>81</v>
      </c>
      <c r="B17" s="199"/>
      <c r="C17" s="199"/>
      <c r="D17" s="199"/>
    </row>
    <row r="18" spans="1:4" x14ac:dyDescent="0.25">
      <c r="A18" s="142"/>
      <c r="B18" s="241"/>
      <c r="C18" s="242"/>
      <c r="D18" s="268"/>
    </row>
    <row r="19" spans="1:4" x14ac:dyDescent="0.25">
      <c r="A19" s="272" t="s">
        <v>82</v>
      </c>
      <c r="B19" s="203"/>
      <c r="C19" s="203"/>
      <c r="D19" s="203"/>
    </row>
    <row r="20" spans="1:4" x14ac:dyDescent="0.25">
      <c r="A20" s="141" t="s">
        <v>83</v>
      </c>
      <c r="B20" s="241"/>
      <c r="C20" s="242"/>
      <c r="D20" s="273"/>
    </row>
    <row r="21" spans="1:4" x14ac:dyDescent="0.25">
      <c r="A21" s="214" t="s">
        <v>84</v>
      </c>
      <c r="B21" s="199"/>
      <c r="C21" s="199"/>
      <c r="D21" s="199"/>
    </row>
    <row r="23" spans="1:4" x14ac:dyDescent="0.25">
      <c r="A23" s="274" t="s">
        <v>216</v>
      </c>
      <c r="B23" s="268"/>
    </row>
    <row r="24" spans="1:4" x14ac:dyDescent="0.25">
      <c r="A24" s="296" t="s">
        <v>217</v>
      </c>
      <c r="B24" s="273"/>
    </row>
    <row r="25" spans="1:4" x14ac:dyDescent="0.25">
      <c r="A25" s="274" t="s">
        <v>115</v>
      </c>
      <c r="B25" s="268"/>
    </row>
    <row r="26" spans="1:4" x14ac:dyDescent="0.25">
      <c r="A26" s="296" t="s">
        <v>169</v>
      </c>
      <c r="B26" s="273"/>
    </row>
    <row r="27" spans="1:4" x14ac:dyDescent="0.25">
      <c r="A27" s="297" t="s">
        <v>218</v>
      </c>
      <c r="B27" s="172"/>
    </row>
  </sheetData>
  <mergeCells count="1">
    <mergeCell ref="A3:D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/>
  </sheetViews>
  <sheetFormatPr defaultRowHeight="15" x14ac:dyDescent="0.25"/>
  <cols>
    <col min="1" max="1" width="30.5703125" style="206" bestFit="1" customWidth="1"/>
    <col min="2" max="4" width="13.7109375" style="284" customWidth="1"/>
    <col min="5" max="5" width="13.7109375" style="206" customWidth="1"/>
    <col min="6" max="16384" width="9.140625" style="206"/>
  </cols>
  <sheetData>
    <row r="1" spans="1:4" ht="15.75" x14ac:dyDescent="0.25">
      <c r="A1" s="295" t="s">
        <v>219</v>
      </c>
    </row>
    <row r="2" spans="1:4" ht="15.75" x14ac:dyDescent="0.25">
      <c r="A2" s="295"/>
    </row>
    <row r="3" spans="1:4" ht="15.75" x14ac:dyDescent="0.25">
      <c r="A3" s="424" t="s">
        <v>334</v>
      </c>
      <c r="B3" s="425"/>
      <c r="C3" s="426"/>
    </row>
    <row r="4" spans="1:4" x14ac:dyDescent="0.25">
      <c r="A4" s="58" t="s">
        <v>335</v>
      </c>
      <c r="B4" s="59"/>
      <c r="C4" s="60"/>
    </row>
    <row r="5" spans="1:4" x14ac:dyDescent="0.25">
      <c r="A5" s="58" t="s">
        <v>336</v>
      </c>
      <c r="B5" s="59"/>
      <c r="C5" s="60"/>
    </row>
    <row r="6" spans="1:4" x14ac:dyDescent="0.25">
      <c r="A6" s="61" t="s">
        <v>180</v>
      </c>
      <c r="B6" s="62"/>
      <c r="C6" s="63"/>
    </row>
    <row r="7" spans="1:4" ht="15.75" x14ac:dyDescent="0.25">
      <c r="A7" s="295"/>
    </row>
    <row r="8" spans="1:4" ht="15.75" x14ac:dyDescent="0.25">
      <c r="A8" s="295"/>
    </row>
    <row r="10" spans="1:4" x14ac:dyDescent="0.25">
      <c r="A10" s="384" t="s">
        <v>196</v>
      </c>
      <c r="B10" s="385"/>
      <c r="C10" s="385"/>
      <c r="D10" s="386"/>
    </row>
    <row r="11" spans="1:4" ht="30" x14ac:dyDescent="0.25">
      <c r="A11" s="179"/>
      <c r="B11" s="85" t="s">
        <v>197</v>
      </c>
      <c r="C11" s="85" t="s">
        <v>202</v>
      </c>
      <c r="D11" s="85" t="s">
        <v>203</v>
      </c>
    </row>
    <row r="12" spans="1:4" x14ac:dyDescent="0.25">
      <c r="A12" s="285" t="s">
        <v>220</v>
      </c>
      <c r="B12" s="286"/>
      <c r="C12" s="287"/>
      <c r="D12" s="287"/>
    </row>
    <row r="13" spans="1:4" x14ac:dyDescent="0.25">
      <c r="A13" s="285" t="s">
        <v>61</v>
      </c>
      <c r="B13" s="286"/>
      <c r="C13" s="288"/>
      <c r="D13" s="289"/>
    </row>
    <row r="14" spans="1:4" x14ac:dyDescent="0.25">
      <c r="A14" s="285" t="s">
        <v>62</v>
      </c>
      <c r="B14" s="286"/>
      <c r="C14" s="288"/>
      <c r="D14" s="290"/>
    </row>
    <row r="15" spans="1:4" x14ac:dyDescent="0.25">
      <c r="A15" s="285" t="s">
        <v>63</v>
      </c>
      <c r="B15" s="286"/>
      <c r="C15" s="288"/>
      <c r="D15" s="290"/>
    </row>
    <row r="16" spans="1:4" x14ac:dyDescent="0.25">
      <c r="A16" s="285" t="s">
        <v>102</v>
      </c>
      <c r="B16" s="286"/>
      <c r="C16" s="288"/>
      <c r="D16" s="289"/>
    </row>
    <row r="17" spans="1:5" x14ac:dyDescent="0.25">
      <c r="A17" s="285" t="s">
        <v>103</v>
      </c>
      <c r="B17" s="286"/>
      <c r="C17" s="288"/>
      <c r="D17" s="290"/>
    </row>
    <row r="18" spans="1:5" x14ac:dyDescent="0.25">
      <c r="A18" s="285" t="s">
        <v>104</v>
      </c>
      <c r="B18" s="286"/>
      <c r="C18" s="288"/>
      <c r="D18" s="290"/>
    </row>
    <row r="19" spans="1:5" x14ac:dyDescent="0.25">
      <c r="A19" s="285" t="s">
        <v>119</v>
      </c>
      <c r="B19" s="286"/>
      <c r="C19" s="288"/>
      <c r="D19" s="289"/>
    </row>
    <row r="20" spans="1:5" x14ac:dyDescent="0.25">
      <c r="A20" s="285" t="s">
        <v>191</v>
      </c>
      <c r="B20" s="286"/>
      <c r="C20" s="288"/>
      <c r="D20" s="290"/>
    </row>
    <row r="21" spans="1:5" x14ac:dyDescent="0.25">
      <c r="A21" s="285" t="s">
        <v>121</v>
      </c>
      <c r="B21" s="286"/>
      <c r="C21" s="288"/>
      <c r="D21" s="290"/>
    </row>
    <row r="22" spans="1:5" x14ac:dyDescent="0.25">
      <c r="A22" s="285" t="s">
        <v>192</v>
      </c>
      <c r="B22" s="286"/>
      <c r="C22" s="288"/>
      <c r="D22" s="289"/>
    </row>
    <row r="23" spans="1:5" x14ac:dyDescent="0.25">
      <c r="A23" s="285" t="s">
        <v>193</v>
      </c>
      <c r="B23" s="286"/>
      <c r="C23" s="288"/>
      <c r="D23" s="290"/>
    </row>
    <row r="24" spans="1:5" x14ac:dyDescent="0.25">
      <c r="A24" s="285" t="s">
        <v>194</v>
      </c>
      <c r="B24" s="286"/>
      <c r="C24" s="288"/>
      <c r="D24" s="291"/>
    </row>
    <row r="27" spans="1:5" x14ac:dyDescent="0.25">
      <c r="A27" s="372" t="s">
        <v>96</v>
      </c>
      <c r="B27" s="373"/>
      <c r="C27" s="373"/>
      <c r="D27" s="373"/>
      <c r="E27" s="374"/>
    </row>
    <row r="28" spans="1:5" x14ac:dyDescent="0.25">
      <c r="A28" s="298"/>
      <c r="B28" s="299" t="s">
        <v>86</v>
      </c>
      <c r="C28" s="299" t="s">
        <v>87</v>
      </c>
      <c r="D28" s="299" t="s">
        <v>88</v>
      </c>
      <c r="E28" s="299" t="s">
        <v>89</v>
      </c>
    </row>
    <row r="29" spans="1:5" x14ac:dyDescent="0.25">
      <c r="A29" s="267" t="s">
        <v>72</v>
      </c>
      <c r="B29" s="268"/>
      <c r="C29" s="269"/>
      <c r="D29" s="268"/>
      <c r="E29" s="268"/>
    </row>
    <row r="30" spans="1:5" x14ac:dyDescent="0.25">
      <c r="A30" s="211" t="s">
        <v>214</v>
      </c>
      <c r="B30" s="241"/>
      <c r="C30" s="242"/>
      <c r="D30" s="241"/>
      <c r="E30" s="241"/>
    </row>
    <row r="31" spans="1:5" x14ac:dyDescent="0.25">
      <c r="A31" s="142" t="s">
        <v>215</v>
      </c>
      <c r="B31" s="241"/>
      <c r="C31" s="242"/>
      <c r="D31" s="241"/>
      <c r="E31" s="300"/>
    </row>
    <row r="32" spans="1:5" x14ac:dyDescent="0.25">
      <c r="A32" s="214" t="s">
        <v>75</v>
      </c>
      <c r="B32" s="199"/>
      <c r="C32" s="199"/>
      <c r="D32" s="199"/>
      <c r="E32" s="199"/>
    </row>
    <row r="33" spans="1:5" x14ac:dyDescent="0.25">
      <c r="A33" s="142"/>
      <c r="B33" s="241"/>
      <c r="C33" s="242"/>
      <c r="D33" s="241"/>
      <c r="E33" s="241"/>
    </row>
    <row r="34" spans="1:5" x14ac:dyDescent="0.25">
      <c r="A34" s="223" t="s">
        <v>76</v>
      </c>
      <c r="B34" s="241"/>
      <c r="C34" s="242"/>
      <c r="D34" s="241"/>
      <c r="E34" s="241"/>
    </row>
    <row r="35" spans="1:5" x14ac:dyDescent="0.25">
      <c r="A35" s="211" t="s">
        <v>186</v>
      </c>
      <c r="B35" s="241"/>
      <c r="C35" s="241"/>
      <c r="D35" s="241"/>
      <c r="E35" s="241"/>
    </row>
    <row r="36" spans="1:5" x14ac:dyDescent="0.25">
      <c r="A36" s="211" t="s">
        <v>221</v>
      </c>
      <c r="B36" s="241"/>
      <c r="C36" s="241"/>
      <c r="D36" s="241"/>
      <c r="E36" s="300"/>
    </row>
    <row r="37" spans="1:5" x14ac:dyDescent="0.25">
      <c r="A37" s="211" t="s">
        <v>110</v>
      </c>
      <c r="B37" s="241"/>
      <c r="C37" s="241"/>
      <c r="D37" s="241"/>
      <c r="E37" s="300"/>
    </row>
    <row r="38" spans="1:5" x14ac:dyDescent="0.25">
      <c r="A38" s="142" t="s">
        <v>32</v>
      </c>
      <c r="B38" s="241"/>
      <c r="C38" s="241"/>
      <c r="D38" s="241"/>
      <c r="E38" s="241"/>
    </row>
    <row r="39" spans="1:5" x14ac:dyDescent="0.25">
      <c r="A39" s="142" t="s">
        <v>34</v>
      </c>
      <c r="B39" s="241"/>
      <c r="C39" s="241"/>
      <c r="D39" s="241"/>
      <c r="E39" s="300"/>
    </row>
    <row r="40" spans="1:5" x14ac:dyDescent="0.25">
      <c r="A40" s="142" t="s">
        <v>222</v>
      </c>
      <c r="B40" s="241"/>
      <c r="C40" s="242"/>
      <c r="D40" s="241"/>
      <c r="E40" s="241"/>
    </row>
    <row r="41" spans="1:5" x14ac:dyDescent="0.25">
      <c r="A41" s="142" t="s">
        <v>211</v>
      </c>
      <c r="B41" s="241"/>
      <c r="C41" s="242"/>
      <c r="D41" s="241"/>
      <c r="E41" s="300"/>
    </row>
    <row r="42" spans="1:5" x14ac:dyDescent="0.25">
      <c r="A42" s="142" t="s">
        <v>223</v>
      </c>
      <c r="B42" s="241"/>
      <c r="C42" s="242"/>
      <c r="D42" s="241"/>
      <c r="E42" s="241"/>
    </row>
    <row r="43" spans="1:5" x14ac:dyDescent="0.25">
      <c r="A43" s="142" t="s">
        <v>166</v>
      </c>
      <c r="B43" s="241"/>
      <c r="C43" s="241"/>
      <c r="D43" s="241"/>
      <c r="E43" s="241"/>
    </row>
    <row r="44" spans="1:5" x14ac:dyDescent="0.25">
      <c r="A44" s="214" t="s">
        <v>81</v>
      </c>
      <c r="B44" s="199"/>
      <c r="C44" s="199"/>
      <c r="D44" s="199"/>
      <c r="E44" s="199"/>
    </row>
    <row r="45" spans="1:5" x14ac:dyDescent="0.25">
      <c r="A45" s="142"/>
      <c r="B45" s="241"/>
      <c r="C45" s="242"/>
      <c r="D45" s="268"/>
      <c r="E45" s="241"/>
    </row>
    <row r="46" spans="1:5" x14ac:dyDescent="0.25">
      <c r="A46" s="272" t="s">
        <v>82</v>
      </c>
      <c r="B46" s="203"/>
      <c r="C46" s="203"/>
      <c r="D46" s="203"/>
      <c r="E46" s="203"/>
    </row>
    <row r="47" spans="1:5" x14ac:dyDescent="0.25">
      <c r="A47" s="141" t="s">
        <v>83</v>
      </c>
      <c r="B47" s="241"/>
      <c r="C47" s="242"/>
      <c r="D47" s="273"/>
      <c r="E47" s="273"/>
    </row>
    <row r="48" spans="1:5" x14ac:dyDescent="0.25">
      <c r="A48" s="214" t="s">
        <v>84</v>
      </c>
      <c r="B48" s="199"/>
      <c r="C48" s="199"/>
      <c r="D48" s="199"/>
      <c r="E48" s="199"/>
    </row>
    <row r="49" spans="1:5" x14ac:dyDescent="0.25">
      <c r="A49" s="148"/>
      <c r="B49" s="148"/>
      <c r="C49" s="148"/>
      <c r="D49" s="148"/>
      <c r="E49" s="148"/>
    </row>
    <row r="50" spans="1:5" x14ac:dyDescent="0.25">
      <c r="A50" s="274" t="s">
        <v>216</v>
      </c>
      <c r="B50" s="268"/>
      <c r="C50" s="148"/>
      <c r="D50" s="148"/>
      <c r="E50" s="148"/>
    </row>
    <row r="51" spans="1:5" x14ac:dyDescent="0.25">
      <c r="A51" s="296" t="s">
        <v>217</v>
      </c>
      <c r="B51" s="273"/>
      <c r="C51" s="148"/>
      <c r="D51" s="148"/>
      <c r="E51" s="148"/>
    </row>
    <row r="52" spans="1:5" x14ac:dyDescent="0.25">
      <c r="A52" s="274" t="s">
        <v>115</v>
      </c>
      <c r="B52" s="268"/>
      <c r="C52" s="148"/>
      <c r="D52" s="148"/>
      <c r="E52" s="148"/>
    </row>
    <row r="53" spans="1:5" x14ac:dyDescent="0.25">
      <c r="A53" s="296" t="s">
        <v>169</v>
      </c>
      <c r="B53" s="273"/>
      <c r="C53" s="148"/>
      <c r="D53" s="148"/>
      <c r="E53" s="148"/>
    </row>
    <row r="54" spans="1:5" x14ac:dyDescent="0.25">
      <c r="A54" s="297" t="s">
        <v>224</v>
      </c>
      <c r="B54" s="172"/>
      <c r="C54" s="148"/>
      <c r="D54" s="148"/>
      <c r="E54" s="148"/>
    </row>
  </sheetData>
  <mergeCells count="3">
    <mergeCell ref="A10:D10"/>
    <mergeCell ref="A27:E27"/>
    <mergeCell ref="A3:C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/>
  </sheetViews>
  <sheetFormatPr defaultRowHeight="15" x14ac:dyDescent="0.25"/>
  <cols>
    <col min="1" max="1" width="33.42578125" style="148" customWidth="1"/>
    <col min="2" max="5" width="12.42578125" style="148" customWidth="1"/>
    <col min="6" max="16384" width="9.140625" style="148"/>
  </cols>
  <sheetData>
    <row r="1" spans="1:5" ht="15.75" x14ac:dyDescent="0.25">
      <c r="A1" s="152" t="s">
        <v>225</v>
      </c>
    </row>
    <row r="3" spans="1:5" ht="22.5" customHeight="1" x14ac:dyDescent="0.25">
      <c r="A3" s="372" t="s">
        <v>226</v>
      </c>
      <c r="B3" s="373"/>
      <c r="C3" s="373"/>
      <c r="D3" s="373"/>
      <c r="E3" s="374"/>
    </row>
    <row r="4" spans="1:5" ht="22.5" customHeight="1" x14ac:dyDescent="0.25">
      <c r="A4" s="301"/>
      <c r="B4" s="136" t="s">
        <v>192</v>
      </c>
      <c r="C4" s="302" t="s">
        <v>193</v>
      </c>
      <c r="D4" s="136" t="s">
        <v>194</v>
      </c>
      <c r="E4" s="136" t="s">
        <v>25</v>
      </c>
    </row>
    <row r="5" spans="1:5" ht="22.5" customHeight="1" x14ac:dyDescent="0.25">
      <c r="A5" s="122" t="s">
        <v>3</v>
      </c>
      <c r="B5" s="268"/>
      <c r="C5" s="269"/>
      <c r="D5" s="268"/>
      <c r="E5" s="268"/>
    </row>
    <row r="6" spans="1:5" ht="22.5" customHeight="1" x14ac:dyDescent="0.25">
      <c r="A6" s="141" t="s">
        <v>227</v>
      </c>
      <c r="B6" s="241"/>
      <c r="C6" s="242"/>
      <c r="D6" s="241"/>
      <c r="E6" s="241"/>
    </row>
    <row r="7" spans="1:5" ht="22.5" customHeight="1" x14ac:dyDescent="0.25">
      <c r="A7" s="125" t="s">
        <v>183</v>
      </c>
      <c r="B7" s="273"/>
      <c r="C7" s="303"/>
      <c r="D7" s="273"/>
      <c r="E7" s="273"/>
    </row>
    <row r="8" spans="1:5" ht="22.5" customHeight="1" x14ac:dyDescent="0.25">
      <c r="A8" s="142" t="s">
        <v>21</v>
      </c>
      <c r="B8" s="241"/>
      <c r="C8" s="241"/>
      <c r="D8" s="241"/>
      <c r="E8" s="241"/>
    </row>
    <row r="9" spans="1:5" ht="22.5" customHeight="1" x14ac:dyDescent="0.25">
      <c r="A9" s="125" t="s">
        <v>6</v>
      </c>
      <c r="B9" s="273"/>
      <c r="C9" s="273"/>
      <c r="D9" s="273"/>
      <c r="E9" s="273"/>
    </row>
    <row r="10" spans="1:5" ht="22.5" customHeight="1" x14ac:dyDescent="0.25">
      <c r="A10" s="122" t="s">
        <v>7</v>
      </c>
      <c r="B10" s="268"/>
      <c r="C10" s="269"/>
      <c r="D10" s="268"/>
      <c r="E10" s="268"/>
    </row>
    <row r="11" spans="1:5" ht="22.5" customHeight="1" x14ac:dyDescent="0.25">
      <c r="A11" s="125" t="s">
        <v>8</v>
      </c>
      <c r="B11" s="273"/>
      <c r="C11" s="303"/>
      <c r="D11" s="273"/>
      <c r="E11" s="273"/>
    </row>
    <row r="12" spans="1:5" ht="22.5" customHeight="1" x14ac:dyDescent="0.25">
      <c r="A12" s="122" t="s">
        <v>9</v>
      </c>
      <c r="B12" s="268"/>
      <c r="C12" s="269"/>
      <c r="D12" s="268"/>
      <c r="E12" s="268"/>
    </row>
    <row r="13" spans="1:5" ht="22.5" customHeight="1" x14ac:dyDescent="0.25">
      <c r="A13" s="125" t="s">
        <v>37</v>
      </c>
      <c r="B13" s="273"/>
      <c r="C13" s="303"/>
      <c r="D13" s="273"/>
      <c r="E13" s="273"/>
    </row>
    <row r="14" spans="1:5" ht="22.5" customHeight="1" x14ac:dyDescent="0.25">
      <c r="A14" s="122" t="s">
        <v>228</v>
      </c>
      <c r="B14" s="268"/>
      <c r="C14" s="269"/>
      <c r="D14" s="268"/>
      <c r="E14" s="268"/>
    </row>
    <row r="15" spans="1:5" ht="22.5" customHeight="1" x14ac:dyDescent="0.25">
      <c r="A15" s="125" t="s">
        <v>229</v>
      </c>
      <c r="B15" s="273"/>
      <c r="C15" s="273"/>
      <c r="D15" s="273"/>
      <c r="E15" s="273"/>
    </row>
    <row r="16" spans="1:5" ht="22.5" customHeight="1" x14ac:dyDescent="0.25">
      <c r="A16" s="128" t="s">
        <v>12</v>
      </c>
      <c r="B16" s="172"/>
      <c r="C16" s="304"/>
      <c r="D16" s="172"/>
      <c r="E16" s="172"/>
    </row>
    <row r="19" spans="1:4" x14ac:dyDescent="0.25">
      <c r="A19" s="372" t="s">
        <v>230</v>
      </c>
      <c r="B19" s="373"/>
      <c r="C19" s="373"/>
      <c r="D19" s="374"/>
    </row>
    <row r="20" spans="1:4" x14ac:dyDescent="0.25">
      <c r="A20" s="294"/>
      <c r="B20" s="121" t="s">
        <v>192</v>
      </c>
      <c r="C20" s="44" t="s">
        <v>193</v>
      </c>
      <c r="D20" s="121" t="s">
        <v>194</v>
      </c>
    </row>
    <row r="21" spans="1:4" x14ac:dyDescent="0.25">
      <c r="A21" s="267" t="s">
        <v>72</v>
      </c>
      <c r="B21" s="268"/>
      <c r="C21" s="269"/>
      <c r="D21" s="268"/>
    </row>
    <row r="22" spans="1:4" x14ac:dyDescent="0.25">
      <c r="A22" s="142" t="s">
        <v>215</v>
      </c>
      <c r="B22" s="241"/>
      <c r="C22" s="242"/>
      <c r="D22" s="241"/>
    </row>
    <row r="23" spans="1:4" x14ac:dyDescent="0.25">
      <c r="A23" s="214" t="s">
        <v>75</v>
      </c>
      <c r="B23" s="199"/>
      <c r="C23" s="199"/>
      <c r="D23" s="199"/>
    </row>
    <row r="24" spans="1:4" x14ac:dyDescent="0.25">
      <c r="A24" s="142"/>
      <c r="B24" s="241"/>
      <c r="C24" s="242"/>
      <c r="D24" s="241"/>
    </row>
    <row r="25" spans="1:4" x14ac:dyDescent="0.25">
      <c r="A25" s="223" t="s">
        <v>76</v>
      </c>
      <c r="B25" s="241"/>
      <c r="C25" s="242"/>
      <c r="D25" s="241"/>
    </row>
    <row r="26" spans="1:4" x14ac:dyDescent="0.25">
      <c r="A26" s="211" t="s">
        <v>186</v>
      </c>
      <c r="B26" s="241"/>
      <c r="C26" s="241"/>
      <c r="D26" s="241"/>
    </row>
    <row r="27" spans="1:4" x14ac:dyDescent="0.25">
      <c r="A27" s="211" t="s">
        <v>221</v>
      </c>
      <c r="B27" s="241"/>
      <c r="C27" s="241"/>
      <c r="D27" s="241"/>
    </row>
    <row r="28" spans="1:4" x14ac:dyDescent="0.25">
      <c r="A28" s="211" t="s">
        <v>231</v>
      </c>
      <c r="B28" s="241"/>
      <c r="C28" s="241"/>
      <c r="D28" s="241"/>
    </row>
    <row r="29" spans="1:4" x14ac:dyDescent="0.25">
      <c r="A29" s="142" t="s">
        <v>32</v>
      </c>
      <c r="B29" s="241"/>
      <c r="C29" s="241"/>
      <c r="D29" s="241"/>
    </row>
    <row r="30" spans="1:4" x14ac:dyDescent="0.25">
      <c r="A30" s="142" t="s">
        <v>34</v>
      </c>
      <c r="B30" s="241"/>
      <c r="C30" s="241"/>
      <c r="D30" s="241"/>
    </row>
    <row r="31" spans="1:4" x14ac:dyDescent="0.25">
      <c r="A31" s="142" t="s">
        <v>222</v>
      </c>
      <c r="B31" s="241"/>
      <c r="C31" s="242"/>
      <c r="D31" s="241"/>
    </row>
    <row r="32" spans="1:4" x14ac:dyDescent="0.25">
      <c r="A32" s="142" t="s">
        <v>232</v>
      </c>
      <c r="B32" s="241"/>
      <c r="C32" s="242"/>
      <c r="D32" s="241"/>
    </row>
    <row r="33" spans="1:4" x14ac:dyDescent="0.25">
      <c r="A33" s="142" t="s">
        <v>166</v>
      </c>
      <c r="B33" s="241"/>
      <c r="C33" s="241"/>
      <c r="D33" s="241"/>
    </row>
    <row r="34" spans="1:4" x14ac:dyDescent="0.25">
      <c r="A34" s="214" t="s">
        <v>81</v>
      </c>
      <c r="B34" s="199"/>
      <c r="C34" s="199"/>
      <c r="D34" s="199"/>
    </row>
    <row r="35" spans="1:4" x14ac:dyDescent="0.25">
      <c r="A35" s="142"/>
      <c r="B35" s="241"/>
      <c r="C35" s="242"/>
      <c r="D35" s="268"/>
    </row>
    <row r="36" spans="1:4" x14ac:dyDescent="0.25">
      <c r="A36" s="272" t="s">
        <v>82</v>
      </c>
      <c r="B36" s="203"/>
      <c r="C36" s="203"/>
      <c r="D36" s="203"/>
    </row>
    <row r="37" spans="1:4" x14ac:dyDescent="0.25">
      <c r="A37" s="141" t="s">
        <v>83</v>
      </c>
      <c r="B37" s="241"/>
      <c r="C37" s="242"/>
      <c r="D37" s="273"/>
    </row>
    <row r="38" spans="1:4" x14ac:dyDescent="0.25">
      <c r="A38" s="214" t="s">
        <v>84</v>
      </c>
      <c r="B38" s="199"/>
      <c r="C38" s="199"/>
      <c r="D38" s="199"/>
    </row>
    <row r="40" spans="1:4" x14ac:dyDescent="0.25">
      <c r="A40" s="274" t="s">
        <v>216</v>
      </c>
      <c r="B40" s="268"/>
    </row>
    <row r="41" spans="1:4" x14ac:dyDescent="0.25">
      <c r="A41" s="296" t="s">
        <v>217</v>
      </c>
      <c r="B41" s="273"/>
    </row>
    <row r="42" spans="1:4" x14ac:dyDescent="0.25">
      <c r="A42" s="274" t="s">
        <v>115</v>
      </c>
      <c r="B42" s="268"/>
    </row>
    <row r="43" spans="1:4" x14ac:dyDescent="0.25">
      <c r="A43" s="296" t="s">
        <v>169</v>
      </c>
      <c r="B43" s="273"/>
    </row>
    <row r="44" spans="1:4" x14ac:dyDescent="0.25">
      <c r="A44" s="297" t="s">
        <v>233</v>
      </c>
      <c r="B44" s="172"/>
    </row>
  </sheetData>
  <mergeCells count="2">
    <mergeCell ref="A3:E3"/>
    <mergeCell ref="A19:D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5" x14ac:dyDescent="0.25"/>
  <cols>
    <col min="1" max="1" width="32.7109375" style="32" bestFit="1" customWidth="1"/>
    <col min="2" max="4" width="11.7109375" style="32" customWidth="1"/>
    <col min="5" max="16384" width="9.140625" style="32"/>
  </cols>
  <sheetData>
    <row r="1" spans="1:4" ht="15.75" x14ac:dyDescent="0.25">
      <c r="A1" s="49" t="s">
        <v>292</v>
      </c>
    </row>
    <row r="4" spans="1:4" x14ac:dyDescent="0.25">
      <c r="A4" s="384" t="s">
        <v>13</v>
      </c>
      <c r="B4" s="385"/>
      <c r="C4" s="385"/>
      <c r="D4" s="386"/>
    </row>
    <row r="5" spans="1:4" ht="30" x14ac:dyDescent="0.25">
      <c r="A5" s="84"/>
      <c r="B5" s="85" t="s">
        <v>19</v>
      </c>
      <c r="C5" s="86" t="s">
        <v>0</v>
      </c>
      <c r="D5" s="85" t="s">
        <v>15</v>
      </c>
    </row>
    <row r="6" spans="1:4" x14ac:dyDescent="0.25">
      <c r="A6" s="67" t="s">
        <v>3</v>
      </c>
      <c r="B6" s="68">
        <v>9840000</v>
      </c>
      <c r="C6" s="87" t="s">
        <v>293</v>
      </c>
      <c r="D6" s="68">
        <f>+B6*1.1</f>
        <v>10824000</v>
      </c>
    </row>
    <row r="7" spans="1:4" x14ac:dyDescent="0.25">
      <c r="A7" s="69" t="s">
        <v>4</v>
      </c>
      <c r="B7" s="70"/>
      <c r="C7" s="71"/>
      <c r="D7" s="70"/>
    </row>
    <row r="8" spans="1:4" x14ac:dyDescent="0.25">
      <c r="A8" s="67" t="s">
        <v>5</v>
      </c>
      <c r="B8" s="72"/>
      <c r="C8" s="73"/>
      <c r="D8" s="72"/>
    </row>
    <row r="9" spans="1:4" x14ac:dyDescent="0.25">
      <c r="A9" s="69" t="s">
        <v>6</v>
      </c>
      <c r="B9" s="70"/>
      <c r="C9" s="71"/>
      <c r="D9" s="70"/>
    </row>
    <row r="10" spans="1:4" x14ac:dyDescent="0.25">
      <c r="A10" s="67" t="s">
        <v>7</v>
      </c>
      <c r="B10" s="72"/>
      <c r="C10" s="73"/>
      <c r="D10" s="72"/>
    </row>
    <row r="11" spans="1:4" x14ac:dyDescent="0.25">
      <c r="A11" s="69" t="s">
        <v>8</v>
      </c>
      <c r="B11" s="70"/>
      <c r="C11" s="74"/>
      <c r="D11" s="70"/>
    </row>
    <row r="12" spans="1:4" x14ac:dyDescent="0.25">
      <c r="A12" s="67" t="s">
        <v>9</v>
      </c>
      <c r="B12" s="72"/>
      <c r="C12" s="73"/>
      <c r="D12" s="72"/>
    </row>
    <row r="13" spans="1:4" x14ac:dyDescent="0.25">
      <c r="A13" s="75" t="s">
        <v>10</v>
      </c>
      <c r="B13" s="76"/>
      <c r="C13" s="77"/>
      <c r="D13" s="76"/>
    </row>
    <row r="14" spans="1:4" x14ac:dyDescent="0.25">
      <c r="A14" s="69" t="s">
        <v>37</v>
      </c>
      <c r="B14" s="70"/>
      <c r="C14" s="74"/>
      <c r="D14" s="70"/>
    </row>
    <row r="15" spans="1:4" x14ac:dyDescent="0.25">
      <c r="A15" s="78" t="s">
        <v>12</v>
      </c>
      <c r="B15" s="79"/>
      <c r="C15" s="80"/>
      <c r="D15" s="79"/>
    </row>
  </sheetData>
  <mergeCells count="1">
    <mergeCell ref="A4:D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/>
  </sheetViews>
  <sheetFormatPr defaultRowHeight="15" x14ac:dyDescent="0.25"/>
  <cols>
    <col min="1" max="1" width="22.28515625" style="148" bestFit="1" customWidth="1"/>
    <col min="2" max="5" width="16.28515625" style="148" customWidth="1"/>
    <col min="6" max="16384" width="9.140625" style="148"/>
  </cols>
  <sheetData>
    <row r="1" spans="1:5" ht="15.75" x14ac:dyDescent="0.25">
      <c r="A1" s="152" t="s">
        <v>234</v>
      </c>
    </row>
    <row r="3" spans="1:5" ht="31.5" customHeight="1" x14ac:dyDescent="0.25">
      <c r="A3" s="443" t="s">
        <v>235</v>
      </c>
      <c r="B3" s="305" t="s">
        <v>325</v>
      </c>
      <c r="C3" s="443" t="s">
        <v>337</v>
      </c>
      <c r="D3" s="443" t="s">
        <v>236</v>
      </c>
      <c r="E3" s="305" t="s">
        <v>326</v>
      </c>
    </row>
    <row r="4" spans="1:5" x14ac:dyDescent="0.25">
      <c r="A4" s="444"/>
      <c r="B4" s="305" t="s">
        <v>298</v>
      </c>
      <c r="C4" s="444"/>
      <c r="D4" s="444"/>
      <c r="E4" s="305" t="s">
        <v>298</v>
      </c>
    </row>
    <row r="5" spans="1:5" ht="19.5" customHeight="1" x14ac:dyDescent="0.25">
      <c r="A5" s="129" t="s">
        <v>3</v>
      </c>
      <c r="B5" s="306">
        <v>7800000</v>
      </c>
      <c r="C5" s="336"/>
      <c r="D5" s="336"/>
      <c r="E5" s="336"/>
    </row>
    <row r="6" spans="1:5" ht="19.5" customHeight="1" x14ac:dyDescent="0.25">
      <c r="A6" s="307" t="s">
        <v>172</v>
      </c>
      <c r="B6" s="306">
        <v>3600000</v>
      </c>
      <c r="C6" s="336"/>
      <c r="D6" s="336"/>
      <c r="E6" s="336"/>
    </row>
    <row r="7" spans="1:5" ht="19.5" customHeight="1" x14ac:dyDescent="0.25">
      <c r="A7" s="129" t="s">
        <v>21</v>
      </c>
      <c r="B7" s="306">
        <f>+B5-B6</f>
        <v>4200000</v>
      </c>
      <c r="C7" s="336"/>
      <c r="D7" s="336"/>
      <c r="E7" s="336"/>
    </row>
    <row r="10" spans="1:5" ht="15.75" customHeight="1" x14ac:dyDescent="0.25">
      <c r="A10" s="443" t="s">
        <v>237</v>
      </c>
      <c r="B10" s="305" t="s">
        <v>325</v>
      </c>
      <c r="C10" s="443" t="s">
        <v>337</v>
      </c>
      <c r="D10" s="443" t="s">
        <v>236</v>
      </c>
      <c r="E10" s="305" t="s">
        <v>326</v>
      </c>
    </row>
    <row r="11" spans="1:5" ht="15.75" customHeight="1" x14ac:dyDescent="0.25">
      <c r="A11" s="444"/>
      <c r="B11" s="305" t="s">
        <v>298</v>
      </c>
      <c r="C11" s="444"/>
      <c r="D11" s="444"/>
      <c r="E11" s="305" t="s">
        <v>298</v>
      </c>
    </row>
    <row r="12" spans="1:5" ht="19.5" customHeight="1" x14ac:dyDescent="0.25">
      <c r="A12" s="129" t="s">
        <v>3</v>
      </c>
      <c r="B12" s="306">
        <v>7800000</v>
      </c>
      <c r="C12" s="336"/>
      <c r="D12" s="336"/>
      <c r="E12" s="336"/>
    </row>
    <row r="13" spans="1:5" ht="19.5" customHeight="1" x14ac:dyDescent="0.25">
      <c r="A13" s="307" t="s">
        <v>172</v>
      </c>
      <c r="B13" s="306">
        <v>3600000</v>
      </c>
      <c r="C13" s="336"/>
      <c r="D13" s="336"/>
      <c r="E13" s="336"/>
    </row>
    <row r="14" spans="1:5" ht="19.5" customHeight="1" x14ac:dyDescent="0.25">
      <c r="A14" s="129" t="s">
        <v>21</v>
      </c>
      <c r="B14" s="306">
        <f>+B12-B13</f>
        <v>4200000</v>
      </c>
      <c r="C14" s="336"/>
      <c r="D14" s="336"/>
      <c r="E14" s="336"/>
    </row>
    <row r="17" spans="1:5" ht="15.75" customHeight="1" x14ac:dyDescent="0.25">
      <c r="A17" s="443" t="s">
        <v>238</v>
      </c>
      <c r="B17" s="305" t="s">
        <v>325</v>
      </c>
      <c r="C17" s="443" t="s">
        <v>337</v>
      </c>
      <c r="D17" s="443" t="s">
        <v>236</v>
      </c>
      <c r="E17" s="305" t="s">
        <v>326</v>
      </c>
    </row>
    <row r="18" spans="1:5" ht="15.75" customHeight="1" x14ac:dyDescent="0.25">
      <c r="A18" s="444"/>
      <c r="B18" s="305" t="s">
        <v>298</v>
      </c>
      <c r="C18" s="444"/>
      <c r="D18" s="444"/>
      <c r="E18" s="305" t="s">
        <v>298</v>
      </c>
    </row>
    <row r="19" spans="1:5" ht="19.5" customHeight="1" x14ac:dyDescent="0.25">
      <c r="A19" s="129" t="s">
        <v>3</v>
      </c>
      <c r="B19" s="306">
        <v>7800000</v>
      </c>
      <c r="C19" s="336"/>
      <c r="D19" s="336"/>
      <c r="E19" s="336"/>
    </row>
    <row r="20" spans="1:5" ht="19.5" customHeight="1" x14ac:dyDescent="0.25">
      <c r="A20" s="307" t="s">
        <v>172</v>
      </c>
      <c r="B20" s="306">
        <v>3600000</v>
      </c>
      <c r="C20" s="336"/>
      <c r="D20" s="336"/>
      <c r="E20" s="336"/>
    </row>
    <row r="21" spans="1:5" ht="19.5" customHeight="1" x14ac:dyDescent="0.25">
      <c r="A21" s="129" t="s">
        <v>21</v>
      </c>
      <c r="B21" s="306">
        <f>+B19-B20</f>
        <v>4200000</v>
      </c>
      <c r="C21" s="336"/>
      <c r="D21" s="336"/>
      <c r="E21" s="336"/>
    </row>
  </sheetData>
  <mergeCells count="9">
    <mergeCell ref="A17:A18"/>
    <mergeCell ref="C17:C18"/>
    <mergeCell ref="D17:D18"/>
    <mergeCell ref="A3:A4"/>
    <mergeCell ref="C3:C4"/>
    <mergeCell ref="D3:D4"/>
    <mergeCell ref="A10:A11"/>
    <mergeCell ref="C10:C11"/>
    <mergeCell ref="D10:D1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/>
  </sheetViews>
  <sheetFormatPr defaultRowHeight="15" x14ac:dyDescent="0.25"/>
  <cols>
    <col min="1" max="1" width="29.28515625" style="148" customWidth="1"/>
    <col min="2" max="2" width="16.42578125" style="148" customWidth="1"/>
    <col min="3" max="4" width="12.5703125" style="148" customWidth="1"/>
    <col min="5" max="5" width="16.42578125" style="148" customWidth="1"/>
    <col min="6" max="16384" width="9.140625" style="148"/>
  </cols>
  <sheetData>
    <row r="1" spans="1:7" ht="15.75" x14ac:dyDescent="0.25">
      <c r="A1" s="152" t="s">
        <v>239</v>
      </c>
    </row>
    <row r="3" spans="1:7" ht="18" customHeight="1" x14ac:dyDescent="0.25">
      <c r="A3" s="409" t="s">
        <v>235</v>
      </c>
      <c r="B3" s="308" t="s">
        <v>325</v>
      </c>
      <c r="C3" s="409" t="s">
        <v>338</v>
      </c>
      <c r="D3" s="409" t="s">
        <v>240</v>
      </c>
      <c r="E3" s="308" t="s">
        <v>326</v>
      </c>
    </row>
    <row r="4" spans="1:7" x14ac:dyDescent="0.25">
      <c r="A4" s="410"/>
      <c r="B4" s="309" t="s">
        <v>298</v>
      </c>
      <c r="C4" s="410"/>
      <c r="D4" s="410"/>
      <c r="E4" s="308" t="s">
        <v>298</v>
      </c>
    </row>
    <row r="5" spans="1:7" ht="16.5" customHeight="1" x14ac:dyDescent="0.25">
      <c r="A5" s="122" t="s">
        <v>3</v>
      </c>
      <c r="B5" s="310">
        <v>8600000</v>
      </c>
      <c r="C5" s="311"/>
      <c r="D5" s="311"/>
      <c r="E5" s="268"/>
    </row>
    <row r="6" spans="1:7" ht="16.5" customHeight="1" x14ac:dyDescent="0.25">
      <c r="A6" s="141" t="s">
        <v>172</v>
      </c>
      <c r="B6" s="312">
        <v>4000000</v>
      </c>
      <c r="C6" s="313"/>
      <c r="D6" s="313"/>
      <c r="E6" s="241"/>
    </row>
    <row r="7" spans="1:7" ht="16.5" customHeight="1" x14ac:dyDescent="0.25">
      <c r="A7" s="122" t="s">
        <v>21</v>
      </c>
      <c r="B7" s="268">
        <f>+B5-B6</f>
        <v>4600000</v>
      </c>
      <c r="C7" s="445"/>
      <c r="D7" s="446"/>
      <c r="E7" s="268"/>
    </row>
    <row r="8" spans="1:7" ht="16.5" customHeight="1" x14ac:dyDescent="0.25">
      <c r="A8" s="125" t="s">
        <v>44</v>
      </c>
      <c r="B8" s="273">
        <v>100000</v>
      </c>
      <c r="C8" s="447"/>
      <c r="D8" s="448"/>
      <c r="E8" s="273"/>
    </row>
    <row r="9" spans="1:7" ht="16.5" customHeight="1" x14ac:dyDescent="0.25">
      <c r="A9" s="122" t="s">
        <v>50</v>
      </c>
      <c r="B9" s="268">
        <f>+B7-B8</f>
        <v>4500000</v>
      </c>
      <c r="C9" s="445"/>
      <c r="D9" s="446"/>
      <c r="E9" s="268"/>
    </row>
    <row r="10" spans="1:7" ht="16.5" customHeight="1" x14ac:dyDescent="0.25">
      <c r="A10" s="314" t="s">
        <v>241</v>
      </c>
      <c r="B10" s="273">
        <v>3000000</v>
      </c>
      <c r="C10" s="415"/>
      <c r="D10" s="416"/>
      <c r="E10" s="273"/>
    </row>
    <row r="11" spans="1:7" ht="16.5" customHeight="1" x14ac:dyDescent="0.25">
      <c r="A11" s="122" t="s">
        <v>7</v>
      </c>
      <c r="B11" s="268">
        <f>+B9-B10</f>
        <v>1500000</v>
      </c>
      <c r="C11" s="445"/>
      <c r="D11" s="446"/>
      <c r="E11" s="268"/>
    </row>
    <row r="12" spans="1:7" ht="16.5" customHeight="1" x14ac:dyDescent="0.25">
      <c r="A12" s="314" t="s">
        <v>8</v>
      </c>
      <c r="B12" s="273">
        <v>200000</v>
      </c>
      <c r="C12" s="413"/>
      <c r="D12" s="414"/>
      <c r="E12" s="273"/>
      <c r="F12" s="242"/>
      <c r="G12" s="279"/>
    </row>
    <row r="13" spans="1:7" ht="16.5" customHeight="1" x14ac:dyDescent="0.25">
      <c r="A13" s="122" t="s">
        <v>9</v>
      </c>
      <c r="B13" s="268">
        <f>+B11-B12</f>
        <v>1300000</v>
      </c>
      <c r="C13" s="445"/>
      <c r="D13" s="446"/>
      <c r="E13" s="268"/>
    </row>
    <row r="14" spans="1:7" ht="16.5" customHeight="1" x14ac:dyDescent="0.25">
      <c r="A14" s="314" t="s">
        <v>37</v>
      </c>
      <c r="B14" s="273">
        <v>40000</v>
      </c>
      <c r="C14" s="413"/>
      <c r="D14" s="414"/>
      <c r="E14" s="273"/>
    </row>
    <row r="15" spans="1:7" ht="16.5" customHeight="1" x14ac:dyDescent="0.25">
      <c r="A15" s="128" t="s">
        <v>149</v>
      </c>
      <c r="B15" s="172">
        <f>+B13-B14</f>
        <v>1260000</v>
      </c>
      <c r="C15" s="407"/>
      <c r="D15" s="408"/>
      <c r="E15" s="273"/>
    </row>
    <row r="16" spans="1:7" ht="16.5" customHeight="1" x14ac:dyDescent="0.25"/>
    <row r="17" spans="1:5" ht="16.5" customHeight="1" x14ac:dyDescent="0.25"/>
    <row r="18" spans="1:5" x14ac:dyDescent="0.25">
      <c r="A18" s="409" t="s">
        <v>237</v>
      </c>
      <c r="B18" s="308" t="s">
        <v>325</v>
      </c>
      <c r="C18" s="409" t="s">
        <v>338</v>
      </c>
      <c r="D18" s="409" t="s">
        <v>240</v>
      </c>
      <c r="E18" s="308" t="s">
        <v>326</v>
      </c>
    </row>
    <row r="19" spans="1:5" x14ac:dyDescent="0.25">
      <c r="A19" s="410"/>
      <c r="B19" s="309" t="s">
        <v>298</v>
      </c>
      <c r="C19" s="410"/>
      <c r="D19" s="410"/>
      <c r="E19" s="308" t="s">
        <v>298</v>
      </c>
    </row>
    <row r="20" spans="1:5" ht="16.5" customHeight="1" x14ac:dyDescent="0.25">
      <c r="A20" s="122" t="s">
        <v>3</v>
      </c>
      <c r="B20" s="310">
        <v>8600000</v>
      </c>
      <c r="C20" s="311"/>
      <c r="D20" s="311"/>
      <c r="E20" s="268"/>
    </row>
    <row r="21" spans="1:5" ht="16.5" customHeight="1" x14ac:dyDescent="0.25">
      <c r="A21" s="141" t="s">
        <v>172</v>
      </c>
      <c r="B21" s="312">
        <v>4000000</v>
      </c>
      <c r="C21" s="313"/>
      <c r="D21" s="313"/>
      <c r="E21" s="241"/>
    </row>
    <row r="22" spans="1:5" ht="16.5" customHeight="1" x14ac:dyDescent="0.25">
      <c r="A22" s="122" t="s">
        <v>21</v>
      </c>
      <c r="B22" s="268">
        <f>+B20-B21</f>
        <v>4600000</v>
      </c>
      <c r="C22" s="445"/>
      <c r="D22" s="446"/>
      <c r="E22" s="268"/>
    </row>
    <row r="23" spans="1:5" ht="16.5" customHeight="1" x14ac:dyDescent="0.25">
      <c r="A23" s="125" t="s">
        <v>44</v>
      </c>
      <c r="B23" s="273">
        <v>100000</v>
      </c>
      <c r="C23" s="447"/>
      <c r="D23" s="448"/>
      <c r="E23" s="273"/>
    </row>
    <row r="24" spans="1:5" ht="16.5" customHeight="1" x14ac:dyDescent="0.25">
      <c r="A24" s="122" t="s">
        <v>50</v>
      </c>
      <c r="B24" s="268">
        <f>+B22-B23</f>
        <v>4500000</v>
      </c>
      <c r="C24" s="445"/>
      <c r="D24" s="446"/>
      <c r="E24" s="268"/>
    </row>
    <row r="25" spans="1:5" ht="16.5" customHeight="1" x14ac:dyDescent="0.25">
      <c r="A25" s="314" t="s">
        <v>241</v>
      </c>
      <c r="B25" s="273">
        <v>3000000</v>
      </c>
      <c r="C25" s="415"/>
      <c r="D25" s="416"/>
      <c r="E25" s="273"/>
    </row>
    <row r="26" spans="1:5" ht="16.5" customHeight="1" x14ac:dyDescent="0.25">
      <c r="A26" s="122" t="s">
        <v>7</v>
      </c>
      <c r="B26" s="268">
        <f>+B24-B25</f>
        <v>1500000</v>
      </c>
      <c r="C26" s="445"/>
      <c r="D26" s="446"/>
      <c r="E26" s="268"/>
    </row>
    <row r="27" spans="1:5" ht="16.5" customHeight="1" x14ac:dyDescent="0.25">
      <c r="A27" s="314" t="s">
        <v>8</v>
      </c>
      <c r="B27" s="273">
        <v>200000</v>
      </c>
      <c r="C27" s="413"/>
      <c r="D27" s="414"/>
      <c r="E27" s="273"/>
    </row>
    <row r="28" spans="1:5" ht="16.5" customHeight="1" x14ac:dyDescent="0.25">
      <c r="A28" s="122" t="s">
        <v>9</v>
      </c>
      <c r="B28" s="268">
        <f>+B26-B27</f>
        <v>1300000</v>
      </c>
      <c r="C28" s="445"/>
      <c r="D28" s="446"/>
      <c r="E28" s="268"/>
    </row>
    <row r="29" spans="1:5" ht="16.5" customHeight="1" x14ac:dyDescent="0.25">
      <c r="A29" s="314" t="s">
        <v>37</v>
      </c>
      <c r="B29" s="273">
        <v>40000</v>
      </c>
      <c r="C29" s="413"/>
      <c r="D29" s="414"/>
      <c r="E29" s="273"/>
    </row>
    <row r="30" spans="1:5" ht="16.5" customHeight="1" x14ac:dyDescent="0.25">
      <c r="A30" s="128" t="s">
        <v>149</v>
      </c>
      <c r="B30" s="172">
        <f>+B28-B29</f>
        <v>1260000</v>
      </c>
      <c r="C30" s="407"/>
      <c r="D30" s="408"/>
      <c r="E30" s="273"/>
    </row>
    <row r="31" spans="1:5" ht="16.5" customHeight="1" x14ac:dyDescent="0.25"/>
    <row r="32" spans="1:5" ht="16.5" customHeight="1" x14ac:dyDescent="0.25"/>
    <row r="33" spans="1:5" x14ac:dyDescent="0.25">
      <c r="A33" s="409" t="s">
        <v>238</v>
      </c>
      <c r="B33" s="308" t="s">
        <v>325</v>
      </c>
      <c r="C33" s="409" t="s">
        <v>338</v>
      </c>
      <c r="D33" s="409" t="s">
        <v>240</v>
      </c>
      <c r="E33" s="308" t="s">
        <v>326</v>
      </c>
    </row>
    <row r="34" spans="1:5" x14ac:dyDescent="0.25">
      <c r="A34" s="410"/>
      <c r="B34" s="309" t="s">
        <v>298</v>
      </c>
      <c r="C34" s="410"/>
      <c r="D34" s="410"/>
      <c r="E34" s="308" t="s">
        <v>298</v>
      </c>
    </row>
    <row r="35" spans="1:5" ht="16.5" customHeight="1" x14ac:dyDescent="0.25">
      <c r="A35" s="122" t="s">
        <v>3</v>
      </c>
      <c r="B35" s="310">
        <v>8600000</v>
      </c>
      <c r="C35" s="311"/>
      <c r="D35" s="311"/>
      <c r="E35" s="268"/>
    </row>
    <row r="36" spans="1:5" ht="16.5" customHeight="1" x14ac:dyDescent="0.25">
      <c r="A36" s="141" t="s">
        <v>172</v>
      </c>
      <c r="B36" s="312">
        <v>4000000</v>
      </c>
      <c r="C36" s="313"/>
      <c r="D36" s="313"/>
      <c r="E36" s="241"/>
    </row>
    <row r="37" spans="1:5" ht="16.5" customHeight="1" x14ac:dyDescent="0.25">
      <c r="A37" s="122" t="s">
        <v>21</v>
      </c>
      <c r="B37" s="268">
        <f>+B35-B36</f>
        <v>4600000</v>
      </c>
      <c r="C37" s="445"/>
      <c r="D37" s="446"/>
      <c r="E37" s="268"/>
    </row>
    <row r="38" spans="1:5" ht="16.5" customHeight="1" x14ac:dyDescent="0.25">
      <c r="A38" s="125" t="s">
        <v>44</v>
      </c>
      <c r="B38" s="273">
        <v>100000</v>
      </c>
      <c r="C38" s="447"/>
      <c r="D38" s="448"/>
      <c r="E38" s="273"/>
    </row>
    <row r="39" spans="1:5" ht="16.5" customHeight="1" x14ac:dyDescent="0.25">
      <c r="A39" s="122" t="s">
        <v>50</v>
      </c>
      <c r="B39" s="268">
        <f>+B37-B38</f>
        <v>4500000</v>
      </c>
      <c r="C39" s="445"/>
      <c r="D39" s="446"/>
      <c r="E39" s="268"/>
    </row>
    <row r="40" spans="1:5" ht="16.5" customHeight="1" x14ac:dyDescent="0.25">
      <c r="A40" s="314" t="s">
        <v>241</v>
      </c>
      <c r="B40" s="273">
        <v>3000000</v>
      </c>
      <c r="C40" s="415"/>
      <c r="D40" s="416"/>
      <c r="E40" s="273"/>
    </row>
    <row r="41" spans="1:5" ht="16.5" customHeight="1" x14ac:dyDescent="0.25">
      <c r="A41" s="122" t="s">
        <v>7</v>
      </c>
      <c r="B41" s="268">
        <f>+B39-B40</f>
        <v>1500000</v>
      </c>
      <c r="C41" s="445"/>
      <c r="D41" s="446"/>
      <c r="E41" s="268"/>
    </row>
    <row r="42" spans="1:5" ht="16.5" customHeight="1" x14ac:dyDescent="0.25">
      <c r="A42" s="314" t="s">
        <v>8</v>
      </c>
      <c r="B42" s="273">
        <v>200000</v>
      </c>
      <c r="C42" s="413"/>
      <c r="D42" s="414"/>
      <c r="E42" s="273"/>
    </row>
    <row r="43" spans="1:5" ht="16.5" customHeight="1" x14ac:dyDescent="0.25">
      <c r="A43" s="122" t="s">
        <v>9</v>
      </c>
      <c r="B43" s="268">
        <f>+B41-B42</f>
        <v>1300000</v>
      </c>
      <c r="C43" s="445"/>
      <c r="D43" s="446"/>
      <c r="E43" s="268"/>
    </row>
    <row r="44" spans="1:5" ht="16.5" customHeight="1" x14ac:dyDescent="0.25">
      <c r="A44" s="314" t="s">
        <v>37</v>
      </c>
      <c r="B44" s="273">
        <v>40000</v>
      </c>
      <c r="C44" s="413"/>
      <c r="D44" s="414"/>
      <c r="E44" s="273"/>
    </row>
    <row r="45" spans="1:5" ht="16.5" customHeight="1" x14ac:dyDescent="0.25">
      <c r="A45" s="128" t="s">
        <v>149</v>
      </c>
      <c r="B45" s="172">
        <f>+B43-B44</f>
        <v>1260000</v>
      </c>
      <c r="C45" s="407"/>
      <c r="D45" s="408"/>
      <c r="E45" s="273"/>
    </row>
  </sheetData>
  <mergeCells count="36">
    <mergeCell ref="A33:A34"/>
    <mergeCell ref="C33:C34"/>
    <mergeCell ref="D33:D34"/>
    <mergeCell ref="A3:A4"/>
    <mergeCell ref="C3:C4"/>
    <mergeCell ref="D3:D4"/>
    <mergeCell ref="A18:A19"/>
    <mergeCell ref="C18:C19"/>
    <mergeCell ref="D18:D19"/>
    <mergeCell ref="C7:D7"/>
    <mergeCell ref="C25:D25"/>
    <mergeCell ref="C8:D8"/>
    <mergeCell ref="C9:D9"/>
    <mergeCell ref="C10:D10"/>
    <mergeCell ref="C11:D11"/>
    <mergeCell ref="C12:D12"/>
    <mergeCell ref="C13:D13"/>
    <mergeCell ref="C14:D14"/>
    <mergeCell ref="C15:D15"/>
    <mergeCell ref="C22:D22"/>
    <mergeCell ref="C23:D23"/>
    <mergeCell ref="C24:D24"/>
    <mergeCell ref="C26:D26"/>
    <mergeCell ref="C27:D27"/>
    <mergeCell ref="C28:D28"/>
    <mergeCell ref="C29:D29"/>
    <mergeCell ref="C30:D30"/>
    <mergeCell ref="C44:D44"/>
    <mergeCell ref="C45:D45"/>
    <mergeCell ref="C37:D37"/>
    <mergeCell ref="C38:D38"/>
    <mergeCell ref="C39:D39"/>
    <mergeCell ref="C40:D40"/>
    <mergeCell ref="C41:D41"/>
    <mergeCell ref="C42:D42"/>
    <mergeCell ref="C43:D4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1" width="30.85546875" style="148" customWidth="1"/>
    <col min="2" max="5" width="14.140625" style="148" customWidth="1"/>
    <col min="6" max="16384" width="9.140625" style="148"/>
  </cols>
  <sheetData>
    <row r="1" spans="1:5" ht="15.75" x14ac:dyDescent="0.25">
      <c r="A1" s="152" t="s">
        <v>242</v>
      </c>
    </row>
    <row r="3" spans="1:5" ht="22.5" customHeight="1" x14ac:dyDescent="0.25">
      <c r="A3" s="372" t="s">
        <v>243</v>
      </c>
      <c r="B3" s="373"/>
      <c r="C3" s="373"/>
      <c r="D3" s="373"/>
      <c r="E3" s="374"/>
    </row>
    <row r="4" spans="1:5" ht="22.5" customHeight="1" x14ac:dyDescent="0.25">
      <c r="A4" s="315"/>
      <c r="B4" s="121" t="s">
        <v>86</v>
      </c>
      <c r="C4" s="44" t="s">
        <v>87</v>
      </c>
      <c r="D4" s="43" t="s">
        <v>88</v>
      </c>
      <c r="E4" s="121" t="s">
        <v>89</v>
      </c>
    </row>
    <row r="5" spans="1:5" ht="22.5" customHeight="1" x14ac:dyDescent="0.25">
      <c r="A5" s="140" t="s">
        <v>244</v>
      </c>
      <c r="B5" s="241">
        <v>1000000</v>
      </c>
      <c r="C5" s="316">
        <v>1200000</v>
      </c>
      <c r="D5" s="312">
        <v>1300000</v>
      </c>
      <c r="E5" s="241">
        <v>1500000</v>
      </c>
    </row>
    <row r="6" spans="1:5" ht="22.5" customHeight="1" x14ac:dyDescent="0.25">
      <c r="A6" s="140" t="s">
        <v>245</v>
      </c>
      <c r="B6" s="241">
        <v>0</v>
      </c>
      <c r="C6" s="316">
        <v>250000</v>
      </c>
      <c r="D6" s="312">
        <v>300000</v>
      </c>
      <c r="E6" s="241">
        <v>325000</v>
      </c>
    </row>
    <row r="7" spans="1:5" ht="22.5" customHeight="1" x14ac:dyDescent="0.25">
      <c r="A7" s="174" t="s">
        <v>75</v>
      </c>
      <c r="B7" s="199">
        <f>SUM(B5:B6)</f>
        <v>1000000</v>
      </c>
      <c r="C7" s="199">
        <f>SUM(C5:C6)</f>
        <v>1450000</v>
      </c>
      <c r="D7" s="222">
        <f>SUM(D5:D6)</f>
        <v>1600000</v>
      </c>
      <c r="E7" s="199">
        <f>SUM(E5:E6)</f>
        <v>1825000</v>
      </c>
    </row>
    <row r="8" spans="1:5" ht="22.5" customHeight="1" x14ac:dyDescent="0.25">
      <c r="A8" s="140"/>
      <c r="B8" s="241"/>
      <c r="C8" s="316"/>
      <c r="D8" s="312"/>
      <c r="E8" s="241"/>
    </row>
    <row r="9" spans="1:5" ht="22.5" customHeight="1" x14ac:dyDescent="0.25">
      <c r="A9" s="140" t="s">
        <v>129</v>
      </c>
      <c r="B9" s="241">
        <v>1000000</v>
      </c>
      <c r="C9" s="316">
        <v>1000000</v>
      </c>
      <c r="D9" s="312">
        <v>1200000</v>
      </c>
      <c r="E9" s="241">
        <v>1300000</v>
      </c>
    </row>
    <row r="10" spans="1:5" ht="22.5" customHeight="1" x14ac:dyDescent="0.25">
      <c r="A10" s="140" t="s">
        <v>246</v>
      </c>
      <c r="B10" s="241">
        <v>25000</v>
      </c>
      <c r="C10" s="316">
        <v>30000</v>
      </c>
      <c r="D10" s="312">
        <v>32500</v>
      </c>
      <c r="E10" s="241">
        <v>37500</v>
      </c>
    </row>
    <row r="11" spans="1:5" ht="22.5" customHeight="1" x14ac:dyDescent="0.25">
      <c r="A11" s="140" t="s">
        <v>32</v>
      </c>
      <c r="B11" s="241">
        <v>300000</v>
      </c>
      <c r="C11" s="316">
        <v>350000</v>
      </c>
      <c r="D11" s="312">
        <v>400000</v>
      </c>
      <c r="E11" s="241">
        <v>400000</v>
      </c>
    </row>
    <row r="12" spans="1:5" ht="22.5" customHeight="1" x14ac:dyDescent="0.25">
      <c r="A12" s="140" t="s">
        <v>34</v>
      </c>
      <c r="B12" s="241">
        <v>3000</v>
      </c>
      <c r="C12" s="316">
        <v>3000</v>
      </c>
      <c r="D12" s="312">
        <v>4000</v>
      </c>
      <c r="E12" s="241">
        <v>5000</v>
      </c>
    </row>
    <row r="13" spans="1:5" ht="22.5" customHeight="1" x14ac:dyDescent="0.25">
      <c r="A13" s="140" t="s">
        <v>247</v>
      </c>
      <c r="B13" s="241">
        <v>40000</v>
      </c>
      <c r="C13" s="316">
        <v>40000</v>
      </c>
      <c r="D13" s="312">
        <v>40000</v>
      </c>
      <c r="E13" s="241">
        <v>40000</v>
      </c>
    </row>
    <row r="14" spans="1:5" ht="22.5" customHeight="1" x14ac:dyDescent="0.25">
      <c r="A14" s="140" t="s">
        <v>100</v>
      </c>
      <c r="B14" s="241">
        <v>30000</v>
      </c>
      <c r="C14" s="316">
        <v>30000</v>
      </c>
      <c r="D14" s="312">
        <v>30000</v>
      </c>
      <c r="E14" s="241">
        <v>30000</v>
      </c>
    </row>
    <row r="15" spans="1:5" ht="22.5" customHeight="1" x14ac:dyDescent="0.25">
      <c r="A15" s="174" t="s">
        <v>81</v>
      </c>
      <c r="B15" s="199">
        <f>SUM(B9:B14)</f>
        <v>1398000</v>
      </c>
      <c r="C15" s="199">
        <f>SUM(C9:C14)</f>
        <v>1453000</v>
      </c>
      <c r="D15" s="222">
        <f>SUM(D9:D14)</f>
        <v>1706500</v>
      </c>
      <c r="E15" s="199">
        <f>SUM(E9:E14)</f>
        <v>1812500</v>
      </c>
    </row>
    <row r="16" spans="1:5" ht="22.5" customHeight="1" x14ac:dyDescent="0.25">
      <c r="A16" s="140"/>
      <c r="B16" s="241"/>
      <c r="C16" s="316"/>
      <c r="D16" s="268"/>
      <c r="E16" s="271"/>
    </row>
    <row r="17" spans="1:5" ht="22.5" customHeight="1" x14ac:dyDescent="0.25">
      <c r="A17" s="177" t="s">
        <v>82</v>
      </c>
      <c r="B17" s="203">
        <f>+B7-B15</f>
        <v>-398000</v>
      </c>
      <c r="C17" s="317">
        <f>+C7-C15</f>
        <v>-3000</v>
      </c>
      <c r="D17" s="203">
        <f>+D7-D15</f>
        <v>-106500</v>
      </c>
      <c r="E17" s="318">
        <f>+E7-E15</f>
        <v>12500</v>
      </c>
    </row>
    <row r="18" spans="1:5" ht="22.5" customHeight="1" x14ac:dyDescent="0.25">
      <c r="A18" s="138" t="s">
        <v>83</v>
      </c>
      <c r="B18" s="241">
        <v>200000</v>
      </c>
      <c r="C18" s="316">
        <f>+B19</f>
        <v>-198000</v>
      </c>
      <c r="D18" s="273">
        <f>+C19</f>
        <v>-201000</v>
      </c>
      <c r="E18" s="271">
        <f>+D19</f>
        <v>-307500</v>
      </c>
    </row>
    <row r="19" spans="1:5" ht="22.5" customHeight="1" x14ac:dyDescent="0.25">
      <c r="A19" s="174" t="s">
        <v>84</v>
      </c>
      <c r="B19" s="199">
        <f>SUM(B17:B18)</f>
        <v>-198000</v>
      </c>
      <c r="C19" s="199">
        <f>SUM(C17:C18)</f>
        <v>-201000</v>
      </c>
      <c r="D19" s="222">
        <f>SUM(D17:D18)</f>
        <v>-307500</v>
      </c>
      <c r="E19" s="199">
        <f>SUM(E17:E18)</f>
        <v>-295000</v>
      </c>
    </row>
  </sheetData>
  <mergeCells count="1">
    <mergeCell ref="A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4.25" x14ac:dyDescent="0.2"/>
  <cols>
    <col min="1" max="1" width="33.85546875" style="339" bestFit="1" customWidth="1"/>
    <col min="2" max="5" width="13" style="339" customWidth="1"/>
    <col min="6" max="6" width="30.5703125" style="339" customWidth="1"/>
    <col min="7" max="7" width="13" style="339" customWidth="1"/>
    <col min="8" max="8" width="30.5703125" style="339" customWidth="1"/>
    <col min="9" max="9" width="13" style="339" customWidth="1"/>
    <col min="10" max="16384" width="9.140625" style="339"/>
  </cols>
  <sheetData>
    <row r="1" spans="1:9" ht="18" x14ac:dyDescent="0.25">
      <c r="A1" s="337" t="s">
        <v>248</v>
      </c>
    </row>
    <row r="3" spans="1:9" x14ac:dyDescent="0.2">
      <c r="A3" s="339" t="s">
        <v>249</v>
      </c>
      <c r="B3" s="338">
        <v>0</v>
      </c>
      <c r="C3" s="340" t="s">
        <v>250</v>
      </c>
      <c r="D3" s="341"/>
    </row>
    <row r="5" spans="1:9" x14ac:dyDescent="0.2">
      <c r="A5" s="449" t="s">
        <v>251</v>
      </c>
      <c r="B5" s="451"/>
      <c r="C5" s="451"/>
      <c r="D5" s="451"/>
      <c r="E5" s="450"/>
      <c r="F5" s="449" t="s">
        <v>252</v>
      </c>
      <c r="G5" s="451"/>
      <c r="H5" s="451"/>
      <c r="I5" s="450"/>
    </row>
    <row r="6" spans="1:9" x14ac:dyDescent="0.2">
      <c r="A6" s="342"/>
      <c r="B6" s="343" t="s">
        <v>61</v>
      </c>
      <c r="C6" s="343" t="s">
        <v>62</v>
      </c>
      <c r="D6" s="343" t="s">
        <v>63</v>
      </c>
      <c r="E6" s="343" t="s">
        <v>25</v>
      </c>
      <c r="F6" s="449" t="s">
        <v>253</v>
      </c>
      <c r="G6" s="450"/>
      <c r="H6" s="449" t="s">
        <v>254</v>
      </c>
      <c r="I6" s="450"/>
    </row>
    <row r="7" spans="1:9" x14ac:dyDescent="0.2">
      <c r="A7" s="344" t="s">
        <v>3</v>
      </c>
      <c r="B7" s="345">
        <f>2000000*(1+B3/100)</f>
        <v>2000000</v>
      </c>
      <c r="C7" s="345">
        <f>2200000*(1+B3/100)</f>
        <v>2200000</v>
      </c>
      <c r="D7" s="345">
        <f>2100000*(1+B3/100)</f>
        <v>2100000</v>
      </c>
      <c r="E7" s="345">
        <f>SUM(B7:D7)</f>
        <v>6300000</v>
      </c>
      <c r="F7" s="346" t="s">
        <v>255</v>
      </c>
      <c r="G7" s="347"/>
      <c r="H7" s="348" t="s">
        <v>256</v>
      </c>
      <c r="I7" s="347"/>
    </row>
    <row r="8" spans="1:9" x14ac:dyDescent="0.2">
      <c r="A8" s="349" t="s">
        <v>4</v>
      </c>
      <c r="B8" s="350">
        <f>+B7*0.5</f>
        <v>1000000</v>
      </c>
      <c r="C8" s="351">
        <f>+C7*0.5</f>
        <v>1100000</v>
      </c>
      <c r="D8" s="350">
        <f>+D7*0.5</f>
        <v>1050000</v>
      </c>
      <c r="E8" s="350">
        <f t="shared" ref="E8:E15" si="0">SUM(B8:D8)</f>
        <v>3150000</v>
      </c>
      <c r="F8" s="344" t="s">
        <v>257</v>
      </c>
      <c r="G8" s="345">
        <v>1200000</v>
      </c>
      <c r="H8" s="352" t="s">
        <v>258</v>
      </c>
      <c r="I8" s="345">
        <v>500000</v>
      </c>
    </row>
    <row r="9" spans="1:9" x14ac:dyDescent="0.2">
      <c r="A9" s="353" t="s">
        <v>5</v>
      </c>
      <c r="B9" s="347">
        <f>+B7-B8</f>
        <v>1000000</v>
      </c>
      <c r="C9" s="354">
        <f>+C7-C8</f>
        <v>1100000</v>
      </c>
      <c r="D9" s="347">
        <f>+D7-D8</f>
        <v>1050000</v>
      </c>
      <c r="E9" s="347">
        <f t="shared" si="0"/>
        <v>3150000</v>
      </c>
      <c r="F9" s="355" t="s">
        <v>259</v>
      </c>
      <c r="G9" s="345">
        <v>240000</v>
      </c>
      <c r="H9" s="356" t="s">
        <v>260</v>
      </c>
      <c r="I9" s="345">
        <v>840000</v>
      </c>
    </row>
    <row r="10" spans="1:9" x14ac:dyDescent="0.2">
      <c r="A10" s="349" t="s">
        <v>6</v>
      </c>
      <c r="B10" s="350">
        <v>950000</v>
      </c>
      <c r="C10" s="351">
        <v>950000</v>
      </c>
      <c r="D10" s="350">
        <v>950000</v>
      </c>
      <c r="E10" s="350">
        <f t="shared" si="0"/>
        <v>2850000</v>
      </c>
      <c r="F10" s="344" t="s">
        <v>25</v>
      </c>
      <c r="G10" s="357">
        <f>+G8-G9</f>
        <v>960000</v>
      </c>
      <c r="H10" s="356" t="s">
        <v>261</v>
      </c>
      <c r="I10" s="345">
        <v>180000</v>
      </c>
    </row>
    <row r="11" spans="1:9" x14ac:dyDescent="0.2">
      <c r="A11" s="353" t="s">
        <v>7</v>
      </c>
      <c r="B11" s="347">
        <f>+B9-B10</f>
        <v>50000</v>
      </c>
      <c r="C11" s="354">
        <f>+C9-C10</f>
        <v>150000</v>
      </c>
      <c r="D11" s="347">
        <f>+D9-D10</f>
        <v>100000</v>
      </c>
      <c r="E11" s="347">
        <f t="shared" si="0"/>
        <v>300000</v>
      </c>
      <c r="F11" s="344"/>
      <c r="G11" s="345"/>
      <c r="H11" s="352" t="s">
        <v>262</v>
      </c>
      <c r="I11" s="357">
        <f>+I8+I9-I10</f>
        <v>1160000</v>
      </c>
    </row>
    <row r="12" spans="1:9" x14ac:dyDescent="0.2">
      <c r="A12" s="349" t="s">
        <v>8</v>
      </c>
      <c r="B12" s="350">
        <v>20000</v>
      </c>
      <c r="C12" s="351">
        <v>20000</v>
      </c>
      <c r="D12" s="350">
        <v>20000</v>
      </c>
      <c r="E12" s="350">
        <f t="shared" si="0"/>
        <v>60000</v>
      </c>
      <c r="F12" s="358" t="s">
        <v>263</v>
      </c>
      <c r="G12" s="345"/>
      <c r="H12" s="352"/>
      <c r="I12" s="345"/>
    </row>
    <row r="13" spans="1:9" x14ac:dyDescent="0.2">
      <c r="A13" s="344" t="s">
        <v>38</v>
      </c>
      <c r="B13" s="345">
        <f>+B11-B12</f>
        <v>30000</v>
      </c>
      <c r="C13" s="359">
        <f>+C11-C12</f>
        <v>130000</v>
      </c>
      <c r="D13" s="345">
        <f>+D11-D12</f>
        <v>80000</v>
      </c>
      <c r="E13" s="345">
        <f t="shared" si="0"/>
        <v>240000</v>
      </c>
      <c r="F13" s="344" t="s">
        <v>264</v>
      </c>
      <c r="G13" s="345">
        <v>1000000</v>
      </c>
      <c r="H13" s="360" t="s">
        <v>265</v>
      </c>
      <c r="I13" s="345"/>
    </row>
    <row r="14" spans="1:9" x14ac:dyDescent="0.2">
      <c r="A14" s="355" t="s">
        <v>37</v>
      </c>
      <c r="B14" s="345">
        <v>5000</v>
      </c>
      <c r="C14" s="359">
        <v>5000</v>
      </c>
      <c r="D14" s="345">
        <v>5000</v>
      </c>
      <c r="E14" s="345">
        <f t="shared" si="0"/>
        <v>15000</v>
      </c>
      <c r="F14" s="344" t="s">
        <v>266</v>
      </c>
      <c r="G14" s="345">
        <v>700000</v>
      </c>
      <c r="H14" s="352" t="s">
        <v>267</v>
      </c>
      <c r="I14" s="345">
        <v>200000</v>
      </c>
    </row>
    <row r="15" spans="1:9" x14ac:dyDescent="0.2">
      <c r="A15" s="361" t="s">
        <v>12</v>
      </c>
      <c r="B15" s="357">
        <f>+B13-B14</f>
        <v>25000</v>
      </c>
      <c r="C15" s="362">
        <f>+C13-C14</f>
        <v>125000</v>
      </c>
      <c r="D15" s="357">
        <f>+D13-D14</f>
        <v>75000</v>
      </c>
      <c r="E15" s="357">
        <f t="shared" si="0"/>
        <v>225000</v>
      </c>
      <c r="F15" s="344" t="s">
        <v>169</v>
      </c>
      <c r="G15" s="345">
        <v>0</v>
      </c>
      <c r="H15" s="352" t="s">
        <v>268</v>
      </c>
      <c r="I15" s="345">
        <v>1300000</v>
      </c>
    </row>
    <row r="16" spans="1:9" x14ac:dyDescent="0.2">
      <c r="A16" s="363"/>
      <c r="B16" s="363"/>
      <c r="C16" s="363"/>
      <c r="D16" s="363"/>
      <c r="E16" s="363"/>
      <c r="F16" s="344"/>
      <c r="G16" s="357">
        <f>SUM(G13:G15)</f>
        <v>1700000</v>
      </c>
      <c r="H16" s="352" t="s">
        <v>25</v>
      </c>
      <c r="I16" s="357">
        <f>SUM(I14:I15)</f>
        <v>1500000</v>
      </c>
    </row>
    <row r="17" spans="1:9" x14ac:dyDescent="0.2">
      <c r="A17" s="363"/>
      <c r="B17" s="363"/>
      <c r="C17" s="363"/>
      <c r="D17" s="363"/>
      <c r="E17" s="363"/>
      <c r="F17" s="344"/>
      <c r="G17" s="345"/>
      <c r="H17" s="352"/>
      <c r="I17" s="345"/>
    </row>
    <row r="18" spans="1:9" x14ac:dyDescent="0.2">
      <c r="A18" s="449" t="s">
        <v>269</v>
      </c>
      <c r="B18" s="451"/>
      <c r="C18" s="451"/>
      <c r="D18" s="450"/>
      <c r="F18" s="364" t="s">
        <v>270</v>
      </c>
      <c r="G18" s="350">
        <f>+G10+G16</f>
        <v>2660000</v>
      </c>
      <c r="H18" s="365" t="s">
        <v>271</v>
      </c>
      <c r="I18" s="350">
        <f>+I11+I16</f>
        <v>2660000</v>
      </c>
    </row>
    <row r="19" spans="1:9" x14ac:dyDescent="0.2">
      <c r="A19" s="342"/>
      <c r="B19" s="343" t="s">
        <v>61</v>
      </c>
      <c r="C19" s="366" t="s">
        <v>62</v>
      </c>
      <c r="D19" s="343" t="s">
        <v>63</v>
      </c>
    </row>
    <row r="20" spans="1:9" x14ac:dyDescent="0.2">
      <c r="A20" s="367" t="s">
        <v>272</v>
      </c>
      <c r="B20" s="347">
        <f>+B7*0.6</f>
        <v>1200000</v>
      </c>
      <c r="C20" s="354">
        <f>+C7*0.6</f>
        <v>1320000</v>
      </c>
      <c r="D20" s="347">
        <f>+D7*0.6</f>
        <v>1260000</v>
      </c>
    </row>
    <row r="21" spans="1:9" x14ac:dyDescent="0.2">
      <c r="A21" s="368" t="s">
        <v>273</v>
      </c>
      <c r="B21" s="345">
        <v>700000</v>
      </c>
      <c r="C21" s="359">
        <f>+B7*0.4</f>
        <v>800000</v>
      </c>
      <c r="D21" s="345">
        <f>+C7*0.4</f>
        <v>880000</v>
      </c>
      <c r="F21" s="449" t="s">
        <v>274</v>
      </c>
      <c r="G21" s="451"/>
      <c r="H21" s="451"/>
      <c r="I21" s="450"/>
    </row>
    <row r="22" spans="1:9" x14ac:dyDescent="0.2">
      <c r="A22" s="369" t="s">
        <v>75</v>
      </c>
      <c r="B22" s="357">
        <f>SUM(B20:B21)</f>
        <v>1900000</v>
      </c>
      <c r="C22" s="362">
        <f>SUM(C20:C21)</f>
        <v>2120000</v>
      </c>
      <c r="D22" s="357">
        <f>SUM(D20:D21)</f>
        <v>2140000</v>
      </c>
      <c r="F22" s="449" t="s">
        <v>253</v>
      </c>
      <c r="G22" s="450"/>
      <c r="H22" s="449" t="s">
        <v>254</v>
      </c>
      <c r="I22" s="450"/>
    </row>
    <row r="23" spans="1:9" x14ac:dyDescent="0.2">
      <c r="A23" s="368"/>
      <c r="B23" s="345"/>
      <c r="C23" s="370"/>
      <c r="D23" s="345"/>
      <c r="F23" s="346" t="s">
        <v>255</v>
      </c>
      <c r="G23" s="347"/>
      <c r="H23" s="348" t="s">
        <v>256</v>
      </c>
      <c r="I23" s="347"/>
    </row>
    <row r="24" spans="1:9" x14ac:dyDescent="0.2">
      <c r="A24" s="368" t="s">
        <v>129</v>
      </c>
      <c r="B24" s="345">
        <v>1300000</v>
      </c>
      <c r="C24" s="370">
        <f>+B8</f>
        <v>1000000</v>
      </c>
      <c r="D24" s="345">
        <f>+C8</f>
        <v>1100000</v>
      </c>
      <c r="F24" s="344" t="s">
        <v>257</v>
      </c>
      <c r="G24" s="345">
        <v>1200000</v>
      </c>
      <c r="H24" s="352" t="s">
        <v>258</v>
      </c>
      <c r="I24" s="345">
        <f>+I11</f>
        <v>1160000</v>
      </c>
    </row>
    <row r="25" spans="1:9" x14ac:dyDescent="0.2">
      <c r="A25" s="368" t="s">
        <v>32</v>
      </c>
      <c r="B25" s="345">
        <f>+B10</f>
        <v>950000</v>
      </c>
      <c r="C25" s="370">
        <f>+C10</f>
        <v>950000</v>
      </c>
      <c r="D25" s="345">
        <f>+D10</f>
        <v>950000</v>
      </c>
      <c r="F25" s="355" t="s">
        <v>259</v>
      </c>
      <c r="G25" s="345">
        <f>+G9+E12</f>
        <v>300000</v>
      </c>
      <c r="H25" s="356" t="s">
        <v>260</v>
      </c>
      <c r="I25" s="345">
        <f>+E15</f>
        <v>225000</v>
      </c>
    </row>
    <row r="26" spans="1:9" x14ac:dyDescent="0.2">
      <c r="A26" s="368" t="s">
        <v>34</v>
      </c>
      <c r="B26" s="345"/>
      <c r="C26" s="370"/>
      <c r="D26" s="345">
        <f>+B14+C14+D14</f>
        <v>15000</v>
      </c>
      <c r="F26" s="344" t="s">
        <v>25</v>
      </c>
      <c r="G26" s="357">
        <f>+G24-G25</f>
        <v>900000</v>
      </c>
      <c r="H26" s="356" t="s">
        <v>261</v>
      </c>
      <c r="I26" s="345">
        <f>+B27+C27+D27</f>
        <v>45000</v>
      </c>
    </row>
    <row r="27" spans="1:9" x14ac:dyDescent="0.2">
      <c r="A27" s="368" t="s">
        <v>275</v>
      </c>
      <c r="B27" s="345">
        <v>15000</v>
      </c>
      <c r="C27" s="370">
        <v>15000</v>
      </c>
      <c r="D27" s="345">
        <v>15000</v>
      </c>
      <c r="F27" s="344"/>
      <c r="G27" s="345"/>
      <c r="H27" s="352" t="s">
        <v>262</v>
      </c>
      <c r="I27" s="357">
        <f>+I24+I25-I26</f>
        <v>1340000</v>
      </c>
    </row>
    <row r="28" spans="1:9" x14ac:dyDescent="0.2">
      <c r="A28" s="369" t="s">
        <v>81</v>
      </c>
      <c r="B28" s="357">
        <f>SUM(B24:B27)</f>
        <v>2265000</v>
      </c>
      <c r="C28" s="362">
        <f>SUM(C24:C27)</f>
        <v>1965000</v>
      </c>
      <c r="D28" s="357">
        <f>SUM(D24:D27)</f>
        <v>2080000</v>
      </c>
      <c r="F28" s="358" t="s">
        <v>263</v>
      </c>
      <c r="G28" s="345"/>
      <c r="H28" s="352"/>
      <c r="I28" s="345"/>
    </row>
    <row r="29" spans="1:9" x14ac:dyDescent="0.2">
      <c r="A29" s="368"/>
      <c r="B29" s="345"/>
      <c r="C29" s="370"/>
      <c r="D29" s="345"/>
      <c r="F29" s="344" t="s">
        <v>264</v>
      </c>
      <c r="G29" s="345">
        <v>1000000</v>
      </c>
      <c r="H29" s="360" t="s">
        <v>265</v>
      </c>
      <c r="I29" s="345"/>
    </row>
    <row r="30" spans="1:9" x14ac:dyDescent="0.2">
      <c r="A30" s="367" t="s">
        <v>276</v>
      </c>
      <c r="B30" s="347">
        <f>+B22-B28</f>
        <v>-365000</v>
      </c>
      <c r="C30" s="354">
        <f>+C22-C28</f>
        <v>155000</v>
      </c>
      <c r="D30" s="347">
        <f>+D22-D28</f>
        <v>60000</v>
      </c>
      <c r="F30" s="344" t="s">
        <v>266</v>
      </c>
      <c r="G30" s="345">
        <f>+D7*0.4</f>
        <v>840000</v>
      </c>
      <c r="H30" s="352" t="s">
        <v>267</v>
      </c>
      <c r="I30" s="345">
        <f>600000-D32</f>
        <v>350000</v>
      </c>
    </row>
    <row r="31" spans="1:9" x14ac:dyDescent="0.2">
      <c r="A31" s="371" t="s">
        <v>116</v>
      </c>
      <c r="B31" s="350">
        <v>400000</v>
      </c>
      <c r="C31" s="351">
        <f>+B32</f>
        <v>35000</v>
      </c>
      <c r="D31" s="350">
        <f>+C32</f>
        <v>190000</v>
      </c>
      <c r="F31" s="344" t="s">
        <v>169</v>
      </c>
      <c r="G31" s="345">
        <v>0</v>
      </c>
      <c r="H31" s="352" t="s">
        <v>268</v>
      </c>
      <c r="I31" s="345">
        <f>+D8</f>
        <v>1050000</v>
      </c>
    </row>
    <row r="32" spans="1:9" x14ac:dyDescent="0.2">
      <c r="A32" s="369" t="s">
        <v>84</v>
      </c>
      <c r="B32" s="357">
        <f>SUM(B30:B31)</f>
        <v>35000</v>
      </c>
      <c r="C32" s="362">
        <f>SUM(C30:C31)</f>
        <v>190000</v>
      </c>
      <c r="D32" s="357">
        <f>SUM(D30:D31)</f>
        <v>250000</v>
      </c>
      <c r="F32" s="344"/>
      <c r="G32" s="357">
        <f>SUM(G29:G31)</f>
        <v>1840000</v>
      </c>
      <c r="H32" s="352" t="s">
        <v>25</v>
      </c>
      <c r="I32" s="357">
        <f>SUM(I30:I31)</f>
        <v>1400000</v>
      </c>
    </row>
    <row r="33" spans="6:9" x14ac:dyDescent="0.2">
      <c r="F33" s="344"/>
      <c r="G33" s="345"/>
      <c r="H33" s="352"/>
      <c r="I33" s="345"/>
    </row>
    <row r="34" spans="6:9" x14ac:dyDescent="0.2">
      <c r="F34" s="364" t="s">
        <v>270</v>
      </c>
      <c r="G34" s="350">
        <f>+G26+G32</f>
        <v>2740000</v>
      </c>
      <c r="H34" s="365" t="s">
        <v>271</v>
      </c>
      <c r="I34" s="350">
        <f>+I27+I32</f>
        <v>2740000</v>
      </c>
    </row>
  </sheetData>
  <mergeCells count="8">
    <mergeCell ref="F22:G22"/>
    <mergeCell ref="H22:I22"/>
    <mergeCell ref="A5:E5"/>
    <mergeCell ref="F5:I5"/>
    <mergeCell ref="F6:G6"/>
    <mergeCell ref="H6:I6"/>
    <mergeCell ref="A18:D18"/>
    <mergeCell ref="F21:I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5" x14ac:dyDescent="0.25"/>
  <cols>
    <col min="1" max="1" width="32.7109375" style="32" bestFit="1" customWidth="1"/>
    <col min="2" max="4" width="12.140625" style="32" customWidth="1"/>
    <col min="5" max="16384" width="9.140625" style="32"/>
  </cols>
  <sheetData>
    <row r="1" spans="1:4" ht="15.75" x14ac:dyDescent="0.25">
      <c r="A1" s="49" t="s">
        <v>294</v>
      </c>
    </row>
    <row r="4" spans="1:4" x14ac:dyDescent="0.25">
      <c r="A4" s="384" t="s">
        <v>13</v>
      </c>
      <c r="B4" s="385"/>
      <c r="C4" s="385"/>
      <c r="D4" s="386"/>
    </row>
    <row r="5" spans="1:4" ht="30" x14ac:dyDescent="0.25">
      <c r="A5" s="84"/>
      <c r="B5" s="89" t="s">
        <v>41</v>
      </c>
      <c r="C5" s="90" t="s">
        <v>0</v>
      </c>
      <c r="D5" s="89" t="s">
        <v>15</v>
      </c>
    </row>
    <row r="6" spans="1:4" x14ac:dyDescent="0.25">
      <c r="A6" s="67" t="s">
        <v>3</v>
      </c>
      <c r="B6" s="72"/>
      <c r="C6" s="73"/>
      <c r="D6" s="72"/>
    </row>
    <row r="7" spans="1:4" x14ac:dyDescent="0.25">
      <c r="A7" s="69" t="s">
        <v>4</v>
      </c>
      <c r="B7" s="70"/>
      <c r="C7" s="71"/>
      <c r="D7" s="70"/>
    </row>
    <row r="8" spans="1:4" x14ac:dyDescent="0.25">
      <c r="A8" s="67" t="s">
        <v>5</v>
      </c>
      <c r="B8" s="72"/>
      <c r="C8" s="73"/>
      <c r="D8" s="72"/>
    </row>
    <row r="9" spans="1:4" x14ac:dyDescent="0.25">
      <c r="A9" s="69" t="s">
        <v>6</v>
      </c>
      <c r="B9" s="70"/>
      <c r="C9" s="71"/>
      <c r="D9" s="70"/>
    </row>
    <row r="10" spans="1:4" x14ac:dyDescent="0.25">
      <c r="A10" s="67" t="s">
        <v>7</v>
      </c>
      <c r="B10" s="72"/>
      <c r="C10" s="73"/>
      <c r="D10" s="72"/>
    </row>
    <row r="11" spans="1:4" x14ac:dyDescent="0.25">
      <c r="A11" s="69" t="s">
        <v>8</v>
      </c>
      <c r="B11" s="70"/>
      <c r="C11" s="74"/>
      <c r="D11" s="70"/>
    </row>
    <row r="12" spans="1:4" x14ac:dyDescent="0.25">
      <c r="A12" s="67" t="s">
        <v>9</v>
      </c>
      <c r="B12" s="72"/>
      <c r="C12" s="73"/>
      <c r="D12" s="72"/>
    </row>
    <row r="13" spans="1:4" x14ac:dyDescent="0.25">
      <c r="A13" s="75" t="s">
        <v>10</v>
      </c>
      <c r="B13" s="76"/>
      <c r="C13" s="88"/>
      <c r="D13" s="76"/>
    </row>
    <row r="14" spans="1:4" x14ac:dyDescent="0.25">
      <c r="A14" s="69" t="s">
        <v>37</v>
      </c>
      <c r="B14" s="70"/>
      <c r="C14" s="74"/>
      <c r="D14" s="70"/>
    </row>
    <row r="15" spans="1:4" x14ac:dyDescent="0.25">
      <c r="A15" s="78" t="s">
        <v>12</v>
      </c>
      <c r="B15" s="79"/>
      <c r="C15" s="80"/>
      <c r="D15" s="79"/>
    </row>
  </sheetData>
  <mergeCells count="1">
    <mergeCell ref="A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5" x14ac:dyDescent="0.25"/>
  <cols>
    <col min="1" max="1" width="33.140625" style="91" customWidth="1"/>
    <col min="2" max="2" width="15" style="91" customWidth="1"/>
    <col min="3" max="4" width="10.85546875" style="91" customWidth="1"/>
    <col min="5" max="5" width="15" style="91" customWidth="1"/>
    <col min="6" max="16384" width="9.140625" style="91"/>
  </cols>
  <sheetData>
    <row r="1" spans="1:5" ht="15.75" x14ac:dyDescent="0.25">
      <c r="A1" s="101" t="s">
        <v>16</v>
      </c>
    </row>
    <row r="3" spans="1:5" ht="18.75" customHeight="1" x14ac:dyDescent="0.25">
      <c r="A3" s="384" t="s">
        <v>13</v>
      </c>
      <c r="B3" s="385"/>
      <c r="C3" s="385"/>
      <c r="D3" s="385"/>
      <c r="E3" s="386"/>
    </row>
    <row r="4" spans="1:5" ht="34.5" customHeight="1" x14ac:dyDescent="0.25">
      <c r="A4" s="399"/>
      <c r="B4" s="401" t="s">
        <v>14</v>
      </c>
      <c r="C4" s="403" t="s">
        <v>0</v>
      </c>
      <c r="D4" s="404"/>
      <c r="E4" s="401" t="s">
        <v>27</v>
      </c>
    </row>
    <row r="5" spans="1:5" x14ac:dyDescent="0.25">
      <c r="A5" s="400"/>
      <c r="B5" s="402"/>
      <c r="C5" s="85" t="s">
        <v>1</v>
      </c>
      <c r="D5" s="92" t="s">
        <v>2</v>
      </c>
      <c r="E5" s="402"/>
    </row>
    <row r="6" spans="1:5" ht="18.75" customHeight="1" x14ac:dyDescent="0.25">
      <c r="A6" s="93" t="s">
        <v>3</v>
      </c>
      <c r="B6" s="94"/>
      <c r="C6" s="326"/>
      <c r="D6" s="327"/>
      <c r="E6" s="94"/>
    </row>
    <row r="7" spans="1:5" ht="18.75" customHeight="1" x14ac:dyDescent="0.25">
      <c r="A7" s="95" t="s">
        <v>4</v>
      </c>
      <c r="B7" s="96"/>
      <c r="C7" s="328"/>
      <c r="D7" s="329"/>
      <c r="E7" s="96"/>
    </row>
    <row r="8" spans="1:5" ht="18.75" customHeight="1" x14ac:dyDescent="0.25">
      <c r="A8" s="93" t="s">
        <v>5</v>
      </c>
      <c r="B8" s="94"/>
      <c r="C8" s="397"/>
      <c r="D8" s="398"/>
      <c r="E8" s="94"/>
    </row>
    <row r="9" spans="1:5" ht="18.75" customHeight="1" x14ac:dyDescent="0.25">
      <c r="A9" s="95" t="s">
        <v>6</v>
      </c>
      <c r="B9" s="96"/>
      <c r="C9" s="389"/>
      <c r="D9" s="390"/>
      <c r="E9" s="96"/>
    </row>
    <row r="10" spans="1:5" ht="18.75" customHeight="1" x14ac:dyDescent="0.25">
      <c r="A10" s="93" t="s">
        <v>7</v>
      </c>
      <c r="B10" s="94"/>
      <c r="C10" s="391"/>
      <c r="D10" s="392"/>
      <c r="E10" s="94"/>
    </row>
    <row r="11" spans="1:5" ht="18.75" customHeight="1" x14ac:dyDescent="0.25">
      <c r="A11" s="95" t="s">
        <v>8</v>
      </c>
      <c r="B11" s="96"/>
      <c r="C11" s="393"/>
      <c r="D11" s="394"/>
      <c r="E11" s="96"/>
    </row>
    <row r="12" spans="1:5" ht="18.75" customHeight="1" x14ac:dyDescent="0.25">
      <c r="A12" s="93" t="s">
        <v>9</v>
      </c>
      <c r="B12" s="94"/>
      <c r="C12" s="391"/>
      <c r="D12" s="392"/>
      <c r="E12" s="94"/>
    </row>
    <row r="13" spans="1:5" ht="18.75" customHeight="1" x14ac:dyDescent="0.25">
      <c r="A13" s="97" t="s">
        <v>10</v>
      </c>
      <c r="B13" s="98"/>
      <c r="C13" s="395"/>
      <c r="D13" s="396"/>
      <c r="E13" s="98"/>
    </row>
    <row r="14" spans="1:5" ht="18.75" customHeight="1" x14ac:dyDescent="0.25">
      <c r="A14" s="95" t="s">
        <v>11</v>
      </c>
      <c r="B14" s="96"/>
      <c r="C14" s="393"/>
      <c r="D14" s="394"/>
      <c r="E14" s="96"/>
    </row>
    <row r="15" spans="1:5" ht="18.75" customHeight="1" x14ac:dyDescent="0.25">
      <c r="A15" s="99" t="s">
        <v>12</v>
      </c>
      <c r="B15" s="100"/>
      <c r="C15" s="387"/>
      <c r="D15" s="388"/>
      <c r="E15" s="100"/>
    </row>
  </sheetData>
  <mergeCells count="13">
    <mergeCell ref="C8:D8"/>
    <mergeCell ref="A3:E3"/>
    <mergeCell ref="A4:A5"/>
    <mergeCell ref="B4:B5"/>
    <mergeCell ref="C4:D4"/>
    <mergeCell ref="E4:E5"/>
    <mergeCell ref="C15:D15"/>
    <mergeCell ref="C9:D9"/>
    <mergeCell ref="C10:D10"/>
    <mergeCell ref="C11:D11"/>
    <mergeCell ref="C12:D12"/>
    <mergeCell ref="C13:D13"/>
    <mergeCell ref="C14:D14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5" x14ac:dyDescent="0.25"/>
  <cols>
    <col min="1" max="1" width="34.28515625" style="91" customWidth="1"/>
    <col min="2" max="2" width="15" style="91" customWidth="1"/>
    <col min="3" max="4" width="10.42578125" style="91" customWidth="1"/>
    <col min="5" max="5" width="15" style="91" customWidth="1"/>
    <col min="6" max="16384" width="9.140625" style="91"/>
  </cols>
  <sheetData>
    <row r="1" spans="1:5" ht="15.75" x14ac:dyDescent="0.25">
      <c r="A1" s="101" t="s">
        <v>17</v>
      </c>
    </row>
    <row r="3" spans="1:5" ht="18.75" customHeight="1" x14ac:dyDescent="0.25">
      <c r="A3" s="384" t="s">
        <v>13</v>
      </c>
      <c r="B3" s="385"/>
      <c r="C3" s="385"/>
      <c r="D3" s="385"/>
      <c r="E3" s="386"/>
    </row>
    <row r="4" spans="1:5" ht="32.25" customHeight="1" x14ac:dyDescent="0.25">
      <c r="A4" s="399"/>
      <c r="B4" s="401" t="s">
        <v>41</v>
      </c>
      <c r="C4" s="403" t="s">
        <v>0</v>
      </c>
      <c r="D4" s="404"/>
      <c r="E4" s="401" t="s">
        <v>27</v>
      </c>
    </row>
    <row r="5" spans="1:5" x14ac:dyDescent="0.25">
      <c r="A5" s="400"/>
      <c r="B5" s="402"/>
      <c r="C5" s="92" t="s">
        <v>1</v>
      </c>
      <c r="D5" s="92" t="s">
        <v>2</v>
      </c>
      <c r="E5" s="402"/>
    </row>
    <row r="6" spans="1:5" ht="18.75" customHeight="1" x14ac:dyDescent="0.25">
      <c r="A6" s="93" t="s">
        <v>3</v>
      </c>
      <c r="B6" s="94"/>
      <c r="C6" s="326"/>
      <c r="D6" s="327"/>
      <c r="E6" s="94"/>
    </row>
    <row r="7" spans="1:5" ht="18.75" customHeight="1" x14ac:dyDescent="0.25">
      <c r="A7" s="95" t="s">
        <v>4</v>
      </c>
      <c r="B7" s="96"/>
      <c r="C7" s="328"/>
      <c r="D7" s="329"/>
      <c r="E7" s="96"/>
    </row>
    <row r="8" spans="1:5" ht="18.75" customHeight="1" x14ac:dyDescent="0.25">
      <c r="A8" s="93" t="s">
        <v>5</v>
      </c>
      <c r="B8" s="94"/>
      <c r="C8" s="397"/>
      <c r="D8" s="398"/>
      <c r="E8" s="94"/>
    </row>
    <row r="9" spans="1:5" ht="18.75" customHeight="1" x14ac:dyDescent="0.25">
      <c r="A9" s="95" t="s">
        <v>6</v>
      </c>
      <c r="B9" s="96"/>
      <c r="C9" s="389"/>
      <c r="D9" s="390"/>
      <c r="E9" s="96"/>
    </row>
    <row r="10" spans="1:5" ht="18.75" customHeight="1" x14ac:dyDescent="0.25">
      <c r="A10" s="93" t="s">
        <v>7</v>
      </c>
      <c r="B10" s="94"/>
      <c r="C10" s="391"/>
      <c r="D10" s="392"/>
      <c r="E10" s="94"/>
    </row>
    <row r="11" spans="1:5" ht="18.75" customHeight="1" x14ac:dyDescent="0.25">
      <c r="A11" s="95" t="s">
        <v>8</v>
      </c>
      <c r="B11" s="96"/>
      <c r="C11" s="393"/>
      <c r="D11" s="394"/>
      <c r="E11" s="96"/>
    </row>
    <row r="12" spans="1:5" ht="18.75" customHeight="1" x14ac:dyDescent="0.25">
      <c r="A12" s="93" t="s">
        <v>9</v>
      </c>
      <c r="B12" s="94"/>
      <c r="C12" s="391"/>
      <c r="D12" s="392"/>
      <c r="E12" s="94"/>
    </row>
    <row r="13" spans="1:5" ht="18.75" customHeight="1" x14ac:dyDescent="0.25">
      <c r="A13" s="97" t="s">
        <v>10</v>
      </c>
      <c r="B13" s="98"/>
      <c r="C13" s="395"/>
      <c r="D13" s="396"/>
      <c r="E13" s="98"/>
    </row>
    <row r="14" spans="1:5" ht="18.75" customHeight="1" x14ac:dyDescent="0.25">
      <c r="A14" s="95" t="s">
        <v>11</v>
      </c>
      <c r="B14" s="96"/>
      <c r="C14" s="393"/>
      <c r="D14" s="394"/>
      <c r="E14" s="96"/>
    </row>
    <row r="15" spans="1:5" ht="18.75" customHeight="1" x14ac:dyDescent="0.25">
      <c r="A15" s="99" t="s">
        <v>12</v>
      </c>
      <c r="B15" s="100"/>
      <c r="C15" s="387"/>
      <c r="D15" s="388"/>
      <c r="E15" s="100"/>
    </row>
  </sheetData>
  <mergeCells count="13">
    <mergeCell ref="C8:D8"/>
    <mergeCell ref="A3:E3"/>
    <mergeCell ref="A4:A5"/>
    <mergeCell ref="B4:B5"/>
    <mergeCell ref="C4:D4"/>
    <mergeCell ref="E4:E5"/>
    <mergeCell ref="C15:D15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defaultRowHeight="15" x14ac:dyDescent="0.25"/>
  <cols>
    <col min="1" max="1" width="28" style="91" customWidth="1"/>
    <col min="2" max="2" width="15" style="91" customWidth="1"/>
    <col min="3" max="4" width="11.42578125" style="91" customWidth="1"/>
    <col min="5" max="5" width="15" style="91" customWidth="1"/>
    <col min="6" max="16384" width="9.140625" style="91"/>
  </cols>
  <sheetData>
    <row r="1" spans="1:5" ht="15.75" x14ac:dyDescent="0.25">
      <c r="A1" s="101" t="s">
        <v>18</v>
      </c>
    </row>
    <row r="3" spans="1:5" ht="18.75" customHeight="1" x14ac:dyDescent="0.25">
      <c r="A3" s="384" t="s">
        <v>317</v>
      </c>
      <c r="B3" s="385"/>
      <c r="C3" s="385"/>
      <c r="D3" s="385"/>
      <c r="E3" s="386"/>
    </row>
    <row r="4" spans="1:5" ht="22.5" customHeight="1" x14ac:dyDescent="0.25">
      <c r="A4" s="399"/>
      <c r="B4" s="401" t="s">
        <v>19</v>
      </c>
      <c r="C4" s="403" t="s">
        <v>0</v>
      </c>
      <c r="D4" s="404"/>
      <c r="E4" s="401" t="s">
        <v>31</v>
      </c>
    </row>
    <row r="5" spans="1:5" ht="22.5" customHeight="1" x14ac:dyDescent="0.25">
      <c r="A5" s="400"/>
      <c r="B5" s="402"/>
      <c r="C5" s="89" t="s">
        <v>1</v>
      </c>
      <c r="D5" s="116" t="s">
        <v>2</v>
      </c>
      <c r="E5" s="402"/>
    </row>
    <row r="6" spans="1:5" ht="18.75" customHeight="1" x14ac:dyDescent="0.25">
      <c r="A6" s="93" t="s">
        <v>3</v>
      </c>
      <c r="B6" s="94"/>
      <c r="C6" s="326"/>
      <c r="D6" s="327"/>
      <c r="E6" s="94"/>
    </row>
    <row r="7" spans="1:5" ht="18.75" customHeight="1" x14ac:dyDescent="0.25">
      <c r="A7" s="95" t="s">
        <v>4</v>
      </c>
      <c r="B7" s="96"/>
      <c r="C7" s="328"/>
      <c r="D7" s="329"/>
      <c r="E7" s="96"/>
    </row>
    <row r="8" spans="1:5" ht="18.75" customHeight="1" x14ac:dyDescent="0.25">
      <c r="A8" s="93" t="s">
        <v>5</v>
      </c>
      <c r="B8" s="94"/>
      <c r="C8" s="397"/>
      <c r="D8" s="398"/>
      <c r="E8" s="94"/>
    </row>
    <row r="9" spans="1:5" ht="18.75" customHeight="1" x14ac:dyDescent="0.25">
      <c r="A9" s="95" t="s">
        <v>20</v>
      </c>
      <c r="B9" s="96"/>
      <c r="C9" s="328"/>
      <c r="D9" s="330"/>
      <c r="E9" s="96"/>
    </row>
    <row r="10" spans="1:5" ht="18.75" customHeight="1" x14ac:dyDescent="0.25">
      <c r="A10" s="99" t="s">
        <v>21</v>
      </c>
      <c r="B10" s="100"/>
      <c r="C10" s="387"/>
      <c r="D10" s="388"/>
      <c r="E10" s="100"/>
    </row>
    <row r="11" spans="1:5" ht="18.75" customHeight="1" x14ac:dyDescent="0.25">
      <c r="A11" s="117"/>
      <c r="B11" s="118"/>
      <c r="C11" s="118"/>
      <c r="D11" s="119"/>
      <c r="E11" s="118"/>
    </row>
    <row r="12" spans="1:5" ht="18.75" customHeight="1" x14ac:dyDescent="0.25">
      <c r="A12" s="118"/>
      <c r="B12" s="118"/>
      <c r="C12" s="118"/>
      <c r="D12" s="120"/>
      <c r="E12" s="118"/>
    </row>
    <row r="13" spans="1:5" ht="18.75" customHeight="1" x14ac:dyDescent="0.25">
      <c r="A13" s="384" t="s">
        <v>318</v>
      </c>
      <c r="B13" s="385"/>
      <c r="C13" s="385"/>
      <c r="D13" s="385"/>
      <c r="E13" s="386"/>
    </row>
    <row r="14" spans="1:5" ht="18.75" customHeight="1" x14ac:dyDescent="0.25">
      <c r="A14" s="399"/>
      <c r="B14" s="401" t="s">
        <v>19</v>
      </c>
      <c r="C14" s="403" t="s">
        <v>0</v>
      </c>
      <c r="D14" s="404"/>
      <c r="E14" s="401" t="s">
        <v>31</v>
      </c>
    </row>
    <row r="15" spans="1:5" ht="18.75" customHeight="1" x14ac:dyDescent="0.25">
      <c r="A15" s="400"/>
      <c r="B15" s="402"/>
      <c r="C15" s="89" t="s">
        <v>1</v>
      </c>
      <c r="D15" s="116" t="s">
        <v>2</v>
      </c>
      <c r="E15" s="402"/>
    </row>
    <row r="16" spans="1:5" x14ac:dyDescent="0.25">
      <c r="A16" s="93" t="s">
        <v>3</v>
      </c>
      <c r="B16" s="94"/>
      <c r="C16" s="326"/>
      <c r="D16" s="327"/>
      <c r="E16" s="94"/>
    </row>
    <row r="17" spans="1:5" x14ac:dyDescent="0.25">
      <c r="A17" s="95" t="s">
        <v>4</v>
      </c>
      <c r="B17" s="96"/>
      <c r="C17" s="328"/>
      <c r="D17" s="329"/>
      <c r="E17" s="96"/>
    </row>
    <row r="18" spans="1:5" x14ac:dyDescent="0.25">
      <c r="A18" s="93" t="s">
        <v>5</v>
      </c>
      <c r="B18" s="94"/>
      <c r="C18" s="397"/>
      <c r="D18" s="398"/>
      <c r="E18" s="94"/>
    </row>
    <row r="19" spans="1:5" x14ac:dyDescent="0.25">
      <c r="A19" s="95" t="s">
        <v>20</v>
      </c>
      <c r="B19" s="96"/>
      <c r="C19" s="328"/>
      <c r="D19" s="330"/>
      <c r="E19" s="96"/>
    </row>
    <row r="20" spans="1:5" x14ac:dyDescent="0.25">
      <c r="A20" s="99" t="s">
        <v>21</v>
      </c>
      <c r="B20" s="100"/>
      <c r="C20" s="387"/>
      <c r="D20" s="388"/>
      <c r="E20" s="100"/>
    </row>
    <row r="23" spans="1:5" x14ac:dyDescent="0.25">
      <c r="A23" s="372" t="s">
        <v>22</v>
      </c>
      <c r="B23" s="373"/>
      <c r="C23" s="373"/>
      <c r="D23" s="374"/>
    </row>
    <row r="24" spans="1:5" x14ac:dyDescent="0.25">
      <c r="A24" s="43"/>
      <c r="B24" s="121" t="s">
        <v>23</v>
      </c>
      <c r="C24" s="44" t="s">
        <v>24</v>
      </c>
      <c r="D24" s="121" t="s">
        <v>25</v>
      </c>
    </row>
    <row r="25" spans="1:5" x14ac:dyDescent="0.25">
      <c r="A25" s="122" t="s">
        <v>3</v>
      </c>
      <c r="B25" s="123"/>
      <c r="C25" s="124"/>
      <c r="D25" s="123"/>
    </row>
    <row r="26" spans="1:5" x14ac:dyDescent="0.25">
      <c r="A26" s="125" t="s">
        <v>4</v>
      </c>
      <c r="B26" s="126"/>
      <c r="C26" s="127"/>
      <c r="D26" s="126"/>
    </row>
    <row r="27" spans="1:5" x14ac:dyDescent="0.25">
      <c r="A27" s="122" t="s">
        <v>5</v>
      </c>
      <c r="B27" s="123"/>
      <c r="C27" s="124"/>
      <c r="D27" s="123"/>
    </row>
    <row r="28" spans="1:5" x14ac:dyDescent="0.25">
      <c r="A28" s="125" t="s">
        <v>20</v>
      </c>
      <c r="B28" s="126"/>
      <c r="C28" s="127"/>
      <c r="D28" s="126"/>
    </row>
    <row r="29" spans="1:5" x14ac:dyDescent="0.25">
      <c r="A29" s="128" t="s">
        <v>21</v>
      </c>
      <c r="B29" s="129"/>
      <c r="C29" s="130"/>
      <c r="D29" s="129"/>
    </row>
  </sheetData>
  <mergeCells count="15">
    <mergeCell ref="C8:D8"/>
    <mergeCell ref="A3:E3"/>
    <mergeCell ref="A4:A5"/>
    <mergeCell ref="B4:B5"/>
    <mergeCell ref="C4:D4"/>
    <mergeCell ref="E4:E5"/>
    <mergeCell ref="C18:D18"/>
    <mergeCell ref="C20:D20"/>
    <mergeCell ref="A23:D23"/>
    <mergeCell ref="C10:D10"/>
    <mergeCell ref="A13:E13"/>
    <mergeCell ref="A14:A15"/>
    <mergeCell ref="B14:B15"/>
    <mergeCell ref="C14:D14"/>
    <mergeCell ref="E14:E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/>
  </sheetViews>
  <sheetFormatPr defaultRowHeight="15" x14ac:dyDescent="0.25"/>
  <cols>
    <col min="1" max="1" width="32.140625" style="91" customWidth="1"/>
    <col min="2" max="5" width="13.28515625" style="91" customWidth="1"/>
    <col min="6" max="16384" width="9.140625" style="91"/>
  </cols>
  <sheetData>
    <row r="1" spans="1:5" ht="15.75" x14ac:dyDescent="0.25">
      <c r="A1" s="101" t="s">
        <v>39</v>
      </c>
    </row>
    <row r="3" spans="1:5" ht="18.75" customHeight="1" x14ac:dyDescent="0.25">
      <c r="A3" s="384" t="s">
        <v>26</v>
      </c>
      <c r="B3" s="385"/>
      <c r="C3" s="385"/>
      <c r="D3" s="385"/>
      <c r="E3" s="386"/>
    </row>
    <row r="4" spans="1:5" ht="24" customHeight="1" x14ac:dyDescent="0.25">
      <c r="A4" s="401"/>
      <c r="B4" s="405" t="s">
        <v>14</v>
      </c>
      <c r="C4" s="403" t="s">
        <v>0</v>
      </c>
      <c r="D4" s="404"/>
      <c r="E4" s="405" t="s">
        <v>27</v>
      </c>
    </row>
    <row r="5" spans="1:5" ht="24" customHeight="1" x14ac:dyDescent="0.25">
      <c r="A5" s="402"/>
      <c r="B5" s="406"/>
      <c r="C5" s="132" t="s">
        <v>1</v>
      </c>
      <c r="D5" s="89" t="s">
        <v>2</v>
      </c>
      <c r="E5" s="406"/>
    </row>
    <row r="6" spans="1:5" ht="18.75" customHeight="1" x14ac:dyDescent="0.25">
      <c r="A6" s="93" t="s">
        <v>3</v>
      </c>
      <c r="B6" s="94"/>
      <c r="C6" s="326"/>
      <c r="D6" s="331"/>
      <c r="E6" s="94"/>
    </row>
    <row r="7" spans="1:5" ht="18.75" customHeight="1" x14ac:dyDescent="0.25">
      <c r="A7" s="95" t="s">
        <v>4</v>
      </c>
      <c r="B7" s="96"/>
      <c r="C7" s="328"/>
      <c r="D7" s="330"/>
      <c r="E7" s="96"/>
    </row>
    <row r="8" spans="1:5" ht="18.75" customHeight="1" x14ac:dyDescent="0.25">
      <c r="A8" s="93" t="s">
        <v>5</v>
      </c>
      <c r="B8" s="94"/>
      <c r="C8" s="397"/>
      <c r="D8" s="398"/>
      <c r="E8" s="94"/>
    </row>
    <row r="9" spans="1:5" ht="18.75" customHeight="1" x14ac:dyDescent="0.25">
      <c r="A9" s="95" t="s">
        <v>20</v>
      </c>
      <c r="B9" s="96"/>
      <c r="C9" s="389"/>
      <c r="D9" s="390"/>
      <c r="E9" s="96"/>
    </row>
    <row r="10" spans="1:5" ht="18.75" customHeight="1" x14ac:dyDescent="0.25">
      <c r="A10" s="99" t="s">
        <v>21</v>
      </c>
      <c r="B10" s="100"/>
      <c r="C10" s="387"/>
      <c r="D10" s="388"/>
      <c r="E10" s="100"/>
    </row>
    <row r="11" spans="1:5" ht="18.75" customHeight="1" x14ac:dyDescent="0.25">
      <c r="A11" s="117"/>
      <c r="B11" s="118"/>
      <c r="C11" s="118"/>
      <c r="D11" s="119"/>
      <c r="E11" s="118"/>
    </row>
    <row r="12" spans="1:5" ht="18.75" customHeight="1" x14ac:dyDescent="0.25">
      <c r="A12" s="118"/>
      <c r="B12" s="118"/>
      <c r="C12" s="118"/>
      <c r="D12" s="120"/>
      <c r="E12" s="118"/>
    </row>
    <row r="13" spans="1:5" ht="18.75" customHeight="1" x14ac:dyDescent="0.25">
      <c r="A13" s="384" t="s">
        <v>28</v>
      </c>
      <c r="B13" s="385"/>
      <c r="C13" s="385"/>
      <c r="D13" s="385"/>
      <c r="E13" s="386"/>
    </row>
    <row r="14" spans="1:5" ht="18.75" customHeight="1" x14ac:dyDescent="0.25">
      <c r="A14" s="401"/>
      <c r="B14" s="405" t="s">
        <v>14</v>
      </c>
      <c r="C14" s="403" t="s">
        <v>0</v>
      </c>
      <c r="D14" s="404"/>
      <c r="E14" s="405" t="s">
        <v>27</v>
      </c>
    </row>
    <row r="15" spans="1:5" ht="18.75" customHeight="1" x14ac:dyDescent="0.25">
      <c r="A15" s="402"/>
      <c r="B15" s="406"/>
      <c r="C15" s="132" t="s">
        <v>1</v>
      </c>
      <c r="D15" s="89" t="s">
        <v>2</v>
      </c>
      <c r="E15" s="406"/>
    </row>
    <row r="16" spans="1:5" x14ac:dyDescent="0.25">
      <c r="A16" s="93" t="s">
        <v>3</v>
      </c>
      <c r="B16" s="94"/>
      <c r="C16" s="326"/>
      <c r="D16" s="331"/>
      <c r="E16" s="94"/>
    </row>
    <row r="17" spans="1:5" x14ac:dyDescent="0.25">
      <c r="A17" s="95" t="s">
        <v>4</v>
      </c>
      <c r="B17" s="96"/>
      <c r="C17" s="328"/>
      <c r="D17" s="330"/>
      <c r="E17" s="96"/>
    </row>
    <row r="18" spans="1:5" x14ac:dyDescent="0.25">
      <c r="A18" s="93" t="s">
        <v>5</v>
      </c>
      <c r="B18" s="94"/>
      <c r="C18" s="397"/>
      <c r="D18" s="398"/>
      <c r="E18" s="94"/>
    </row>
    <row r="19" spans="1:5" x14ac:dyDescent="0.25">
      <c r="A19" s="95" t="s">
        <v>20</v>
      </c>
      <c r="B19" s="96"/>
      <c r="C19" s="389"/>
      <c r="D19" s="390"/>
      <c r="E19" s="96"/>
    </row>
    <row r="20" spans="1:5" x14ac:dyDescent="0.25">
      <c r="A20" s="99" t="s">
        <v>21</v>
      </c>
      <c r="B20" s="100"/>
      <c r="C20" s="387"/>
      <c r="D20" s="388"/>
      <c r="E20" s="100"/>
    </row>
    <row r="23" spans="1:5" x14ac:dyDescent="0.25">
      <c r="A23" s="384" t="s">
        <v>29</v>
      </c>
      <c r="B23" s="385"/>
      <c r="C23" s="385"/>
      <c r="D23" s="386"/>
    </row>
    <row r="24" spans="1:5" ht="30" x14ac:dyDescent="0.25">
      <c r="A24" s="84"/>
      <c r="B24" s="133" t="s">
        <v>30</v>
      </c>
      <c r="C24" s="90" t="s">
        <v>0</v>
      </c>
      <c r="D24" s="133" t="s">
        <v>31</v>
      </c>
    </row>
    <row r="25" spans="1:5" x14ac:dyDescent="0.25">
      <c r="A25" s="134" t="s">
        <v>32</v>
      </c>
      <c r="B25" s="98"/>
      <c r="C25" s="332"/>
      <c r="D25" s="98"/>
    </row>
    <row r="26" spans="1:5" x14ac:dyDescent="0.25">
      <c r="A26" s="134" t="s">
        <v>33</v>
      </c>
      <c r="B26" s="98"/>
      <c r="C26" s="332"/>
      <c r="D26" s="98"/>
    </row>
    <row r="27" spans="1:5" x14ac:dyDescent="0.25">
      <c r="A27" s="135" t="s">
        <v>34</v>
      </c>
      <c r="B27" s="96"/>
      <c r="C27" s="330"/>
      <c r="D27" s="96"/>
    </row>
    <row r="30" spans="1:5" x14ac:dyDescent="0.25">
      <c r="A30" s="372" t="s">
        <v>13</v>
      </c>
      <c r="B30" s="373"/>
      <c r="C30" s="373"/>
      <c r="D30" s="374"/>
    </row>
    <row r="31" spans="1:5" x14ac:dyDescent="0.25">
      <c r="A31" s="136"/>
      <c r="B31" s="121" t="s">
        <v>35</v>
      </c>
      <c r="C31" s="121" t="s">
        <v>36</v>
      </c>
      <c r="D31" s="121" t="s">
        <v>25</v>
      </c>
    </row>
    <row r="32" spans="1:5" x14ac:dyDescent="0.25">
      <c r="A32" s="123" t="s">
        <v>3</v>
      </c>
      <c r="B32" s="137"/>
      <c r="C32" s="124"/>
      <c r="D32" s="123"/>
    </row>
    <row r="33" spans="1:4" x14ac:dyDescent="0.25">
      <c r="A33" s="138" t="s">
        <v>4</v>
      </c>
      <c r="B33" s="139"/>
      <c r="C33" s="127"/>
      <c r="D33" s="126"/>
    </row>
    <row r="34" spans="1:4" x14ac:dyDescent="0.25">
      <c r="A34" s="140" t="s">
        <v>5</v>
      </c>
      <c r="B34" s="137"/>
      <c r="C34" s="124"/>
      <c r="D34" s="123"/>
    </row>
    <row r="35" spans="1:4" x14ac:dyDescent="0.25">
      <c r="A35" s="138" t="s">
        <v>20</v>
      </c>
      <c r="B35" s="139"/>
      <c r="C35" s="127"/>
      <c r="D35" s="126"/>
    </row>
    <row r="36" spans="1:4" x14ac:dyDescent="0.25">
      <c r="A36" s="140" t="s">
        <v>21</v>
      </c>
      <c r="B36" s="137"/>
      <c r="C36" s="137"/>
      <c r="D36" s="123"/>
    </row>
    <row r="37" spans="1:4" x14ac:dyDescent="0.25">
      <c r="A37" s="141" t="s">
        <v>6</v>
      </c>
      <c r="B37" s="122"/>
      <c r="C37" s="137"/>
      <c r="D37" s="139"/>
    </row>
    <row r="38" spans="1:4" x14ac:dyDescent="0.25">
      <c r="A38" s="142" t="s">
        <v>7</v>
      </c>
      <c r="B38" s="142"/>
      <c r="C38" s="143"/>
      <c r="D38" s="137"/>
    </row>
    <row r="39" spans="1:4" x14ac:dyDescent="0.25">
      <c r="A39" s="141" t="s">
        <v>8</v>
      </c>
      <c r="B39" s="142"/>
      <c r="C39" s="143"/>
      <c r="D39" s="139"/>
    </row>
    <row r="40" spans="1:4" x14ac:dyDescent="0.25">
      <c r="A40" s="142" t="s">
        <v>9</v>
      </c>
      <c r="B40" s="142"/>
      <c r="C40" s="143"/>
      <c r="D40" s="143"/>
    </row>
    <row r="41" spans="1:4" x14ac:dyDescent="0.25">
      <c r="A41" s="141" t="s">
        <v>37</v>
      </c>
      <c r="B41" s="142"/>
      <c r="C41" s="143"/>
      <c r="D41" s="143"/>
    </row>
    <row r="42" spans="1:4" x14ac:dyDescent="0.25">
      <c r="A42" s="144" t="s">
        <v>12</v>
      </c>
      <c r="B42" s="144"/>
      <c r="C42" s="139"/>
      <c r="D42" s="145"/>
    </row>
  </sheetData>
  <mergeCells count="18">
    <mergeCell ref="C8:D8"/>
    <mergeCell ref="A3:E3"/>
    <mergeCell ref="A4:A5"/>
    <mergeCell ref="B4:B5"/>
    <mergeCell ref="C4:D4"/>
    <mergeCell ref="E4:E5"/>
    <mergeCell ref="C9:D9"/>
    <mergeCell ref="C10:D10"/>
    <mergeCell ref="A13:E13"/>
    <mergeCell ref="A14:A15"/>
    <mergeCell ref="B14:B15"/>
    <mergeCell ref="C14:D14"/>
    <mergeCell ref="E14:E15"/>
    <mergeCell ref="C18:D18"/>
    <mergeCell ref="C19:D19"/>
    <mergeCell ref="C20:D20"/>
    <mergeCell ref="A23:D23"/>
    <mergeCell ref="A30:D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C25" sqref="C25:C27"/>
    </sheetView>
  </sheetViews>
  <sheetFormatPr defaultRowHeight="15" x14ac:dyDescent="0.25"/>
  <cols>
    <col min="1" max="1" width="32.7109375" style="148" customWidth="1"/>
    <col min="2" max="5" width="13.28515625" style="148" customWidth="1"/>
    <col min="6" max="16384" width="9.140625" style="148"/>
  </cols>
  <sheetData>
    <row r="1" spans="1:5" ht="15.75" x14ac:dyDescent="0.25">
      <c r="A1" s="152" t="s">
        <v>51</v>
      </c>
    </row>
    <row r="3" spans="1:5" x14ac:dyDescent="0.25">
      <c r="A3" s="372" t="s">
        <v>40</v>
      </c>
      <c r="B3" s="373"/>
      <c r="C3" s="373"/>
      <c r="D3" s="373"/>
      <c r="E3" s="374"/>
    </row>
    <row r="4" spans="1:5" ht="19.5" customHeight="1" x14ac:dyDescent="0.25">
      <c r="A4" s="409"/>
      <c r="B4" s="409" t="s">
        <v>41</v>
      </c>
      <c r="C4" s="411" t="s">
        <v>0</v>
      </c>
      <c r="D4" s="412"/>
      <c r="E4" s="409" t="s">
        <v>42</v>
      </c>
    </row>
    <row r="5" spans="1:5" ht="19.5" customHeight="1" x14ac:dyDescent="0.25">
      <c r="A5" s="410"/>
      <c r="B5" s="410"/>
      <c r="C5" s="149" t="s">
        <v>1</v>
      </c>
      <c r="D5" s="150" t="s">
        <v>2</v>
      </c>
      <c r="E5" s="410"/>
    </row>
    <row r="6" spans="1:5" x14ac:dyDescent="0.25">
      <c r="A6" s="122" t="s">
        <v>43</v>
      </c>
      <c r="B6" s="123"/>
      <c r="C6" s="326"/>
      <c r="D6" s="326"/>
      <c r="E6" s="123"/>
    </row>
    <row r="7" spans="1:5" x14ac:dyDescent="0.25">
      <c r="A7" s="125" t="s">
        <v>4</v>
      </c>
      <c r="B7" s="126"/>
      <c r="C7" s="328"/>
      <c r="D7" s="328"/>
      <c r="E7" s="126"/>
    </row>
    <row r="8" spans="1:5" x14ac:dyDescent="0.25">
      <c r="A8" s="123" t="s">
        <v>5</v>
      </c>
      <c r="B8" s="140"/>
      <c r="C8" s="397"/>
      <c r="D8" s="398"/>
      <c r="E8" s="140"/>
    </row>
    <row r="9" spans="1:5" x14ac:dyDescent="0.25">
      <c r="A9" s="151" t="s">
        <v>44</v>
      </c>
      <c r="B9" s="140"/>
      <c r="C9" s="389"/>
      <c r="D9" s="390"/>
      <c r="E9" s="140"/>
    </row>
    <row r="10" spans="1:5" x14ac:dyDescent="0.25">
      <c r="A10" s="128" t="s">
        <v>45</v>
      </c>
      <c r="B10" s="129"/>
      <c r="C10" s="407"/>
      <c r="D10" s="408"/>
      <c r="E10" s="129"/>
    </row>
    <row r="13" spans="1:5" x14ac:dyDescent="0.25">
      <c r="A13" s="372" t="s">
        <v>46</v>
      </c>
      <c r="B13" s="373"/>
      <c r="C13" s="373"/>
      <c r="D13" s="373"/>
      <c r="E13" s="374"/>
    </row>
    <row r="14" spans="1:5" x14ac:dyDescent="0.25">
      <c r="A14" s="409"/>
      <c r="B14" s="409" t="s">
        <v>41</v>
      </c>
      <c r="C14" s="411" t="s">
        <v>0</v>
      </c>
      <c r="D14" s="412"/>
      <c r="E14" s="409" t="s">
        <v>42</v>
      </c>
    </row>
    <row r="15" spans="1:5" x14ac:dyDescent="0.25">
      <c r="A15" s="410"/>
      <c r="B15" s="410"/>
      <c r="C15" s="149" t="s">
        <v>1</v>
      </c>
      <c r="D15" s="150" t="s">
        <v>2</v>
      </c>
      <c r="E15" s="410"/>
    </row>
    <row r="16" spans="1:5" x14ac:dyDescent="0.25">
      <c r="A16" s="122" t="s">
        <v>43</v>
      </c>
      <c r="B16" s="123"/>
      <c r="C16" s="326"/>
      <c r="D16" s="326"/>
      <c r="E16" s="123"/>
    </row>
    <row r="17" spans="1:5" x14ac:dyDescent="0.25">
      <c r="A17" s="125" t="s">
        <v>4</v>
      </c>
      <c r="B17" s="126"/>
      <c r="C17" s="328"/>
      <c r="D17" s="328"/>
      <c r="E17" s="126"/>
    </row>
    <row r="18" spans="1:5" x14ac:dyDescent="0.25">
      <c r="A18" s="123" t="s">
        <v>5</v>
      </c>
      <c r="B18" s="140"/>
      <c r="C18" s="397"/>
      <c r="D18" s="398"/>
      <c r="E18" s="140"/>
    </row>
    <row r="19" spans="1:5" x14ac:dyDescent="0.25">
      <c r="A19" s="151" t="s">
        <v>44</v>
      </c>
      <c r="B19" s="140"/>
      <c r="C19" s="389"/>
      <c r="D19" s="390"/>
      <c r="E19" s="140"/>
    </row>
    <row r="20" spans="1:5" x14ac:dyDescent="0.25">
      <c r="A20" s="128" t="s">
        <v>45</v>
      </c>
      <c r="B20" s="129"/>
      <c r="C20" s="407"/>
      <c r="D20" s="408"/>
      <c r="E20" s="129"/>
    </row>
    <row r="23" spans="1:5" x14ac:dyDescent="0.25">
      <c r="A23" s="384" t="s">
        <v>29</v>
      </c>
      <c r="B23" s="385"/>
      <c r="C23" s="385"/>
      <c r="D23" s="386"/>
    </row>
    <row r="24" spans="1:5" ht="30" x14ac:dyDescent="0.25">
      <c r="A24" s="84"/>
      <c r="B24" s="133" t="s">
        <v>47</v>
      </c>
      <c r="C24" s="90" t="s">
        <v>0</v>
      </c>
      <c r="D24" s="133" t="s">
        <v>27</v>
      </c>
    </row>
    <row r="25" spans="1:5" x14ac:dyDescent="0.25">
      <c r="A25" s="134" t="s">
        <v>32</v>
      </c>
      <c r="B25" s="98"/>
      <c r="C25" s="332"/>
      <c r="D25" s="98"/>
    </row>
    <row r="26" spans="1:5" x14ac:dyDescent="0.25">
      <c r="A26" s="134" t="s">
        <v>33</v>
      </c>
      <c r="B26" s="98"/>
      <c r="C26" s="332"/>
      <c r="D26" s="98"/>
    </row>
    <row r="27" spans="1:5" x14ac:dyDescent="0.25">
      <c r="A27" s="135" t="s">
        <v>34</v>
      </c>
      <c r="B27" s="96"/>
      <c r="C27" s="330"/>
      <c r="D27" s="96"/>
    </row>
    <row r="30" spans="1:5" x14ac:dyDescent="0.25">
      <c r="A30" s="372" t="s">
        <v>13</v>
      </c>
      <c r="B30" s="373"/>
      <c r="C30" s="373"/>
      <c r="D30" s="374"/>
    </row>
    <row r="31" spans="1:5" x14ac:dyDescent="0.25">
      <c r="A31" s="136"/>
      <c r="B31" s="121" t="s">
        <v>48</v>
      </c>
      <c r="C31" s="121" t="s">
        <v>49</v>
      </c>
      <c r="D31" s="121" t="s">
        <v>25</v>
      </c>
    </row>
    <row r="32" spans="1:5" x14ac:dyDescent="0.25">
      <c r="A32" s="123" t="s">
        <v>3</v>
      </c>
      <c r="B32" s="137"/>
      <c r="C32" s="124"/>
      <c r="D32" s="123"/>
    </row>
    <row r="33" spans="1:4" x14ac:dyDescent="0.25">
      <c r="A33" s="138" t="s">
        <v>4</v>
      </c>
      <c r="B33" s="139"/>
      <c r="C33" s="127"/>
      <c r="D33" s="126"/>
    </row>
    <row r="34" spans="1:4" x14ac:dyDescent="0.25">
      <c r="A34" s="140" t="s">
        <v>5</v>
      </c>
      <c r="B34" s="137"/>
      <c r="C34" s="124"/>
      <c r="D34" s="123"/>
    </row>
    <row r="35" spans="1:4" x14ac:dyDescent="0.25">
      <c r="A35" s="138" t="s">
        <v>44</v>
      </c>
      <c r="B35" s="139"/>
      <c r="C35" s="127"/>
      <c r="D35" s="126"/>
    </row>
    <row r="36" spans="1:4" x14ac:dyDescent="0.25">
      <c r="A36" s="140" t="s">
        <v>50</v>
      </c>
      <c r="B36" s="137"/>
      <c r="C36" s="137"/>
      <c r="D36" s="123"/>
    </row>
    <row r="37" spans="1:4" x14ac:dyDescent="0.25">
      <c r="A37" s="141" t="s">
        <v>6</v>
      </c>
      <c r="B37" s="122"/>
      <c r="C37" s="137"/>
      <c r="D37" s="139"/>
    </row>
    <row r="38" spans="1:4" x14ac:dyDescent="0.25">
      <c r="A38" s="142" t="s">
        <v>7</v>
      </c>
      <c r="B38" s="142"/>
      <c r="C38" s="143"/>
      <c r="D38" s="137"/>
    </row>
    <row r="39" spans="1:4" x14ac:dyDescent="0.25">
      <c r="A39" s="141" t="s">
        <v>8</v>
      </c>
      <c r="B39" s="142"/>
      <c r="C39" s="143"/>
      <c r="D39" s="139"/>
    </row>
    <row r="40" spans="1:4" x14ac:dyDescent="0.25">
      <c r="A40" s="142" t="s">
        <v>9</v>
      </c>
      <c r="B40" s="142"/>
      <c r="C40" s="143"/>
      <c r="D40" s="143"/>
    </row>
    <row r="41" spans="1:4" x14ac:dyDescent="0.25">
      <c r="A41" s="141" t="s">
        <v>37</v>
      </c>
      <c r="B41" s="142"/>
      <c r="C41" s="143"/>
      <c r="D41" s="143"/>
    </row>
    <row r="42" spans="1:4" x14ac:dyDescent="0.25">
      <c r="A42" s="144" t="s">
        <v>12</v>
      </c>
      <c r="B42" s="144"/>
      <c r="C42" s="139"/>
      <c r="D42" s="145"/>
    </row>
  </sheetData>
  <mergeCells count="18">
    <mergeCell ref="C8:D8"/>
    <mergeCell ref="A3:E3"/>
    <mergeCell ref="A4:A5"/>
    <mergeCell ref="B4:B5"/>
    <mergeCell ref="C4:D4"/>
    <mergeCell ref="E4:E5"/>
    <mergeCell ref="C9:D9"/>
    <mergeCell ref="C10:D10"/>
    <mergeCell ref="A13:E13"/>
    <mergeCell ref="A14:A15"/>
    <mergeCell ref="B14:B15"/>
    <mergeCell ref="C14:D14"/>
    <mergeCell ref="E14:E15"/>
    <mergeCell ref="C18:D18"/>
    <mergeCell ref="C19:D19"/>
    <mergeCell ref="C20:D20"/>
    <mergeCell ref="A23:D23"/>
    <mergeCell ref="A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33</vt:i4>
      </vt:variant>
    </vt:vector>
  </HeadingPairs>
  <TitlesOfParts>
    <vt:vector size="33" baseType="lpstr">
      <vt:lpstr>29.2</vt:lpstr>
      <vt:lpstr>29.3</vt:lpstr>
      <vt:lpstr>29.4</vt:lpstr>
      <vt:lpstr>29.5</vt:lpstr>
      <vt:lpstr>29.8</vt:lpstr>
      <vt:lpstr>29.9</vt:lpstr>
      <vt:lpstr>29.10</vt:lpstr>
      <vt:lpstr>29.11</vt:lpstr>
      <vt:lpstr>29.12</vt:lpstr>
      <vt:lpstr>29.13</vt:lpstr>
      <vt:lpstr>29.14</vt:lpstr>
      <vt:lpstr>29.15</vt:lpstr>
      <vt:lpstr>29.16</vt:lpstr>
      <vt:lpstr>29.17</vt:lpstr>
      <vt:lpstr>29.18</vt:lpstr>
      <vt:lpstr>29.19</vt:lpstr>
      <vt:lpstr>29.20</vt:lpstr>
      <vt:lpstr>29.21</vt:lpstr>
      <vt:lpstr>29.23</vt:lpstr>
      <vt:lpstr>29.24</vt:lpstr>
      <vt:lpstr>29.25</vt:lpstr>
      <vt:lpstr>29.27</vt:lpstr>
      <vt:lpstr>29.28</vt:lpstr>
      <vt:lpstr>29.29</vt:lpstr>
      <vt:lpstr>29.30</vt:lpstr>
      <vt:lpstr>29.31</vt:lpstr>
      <vt:lpstr>29.32</vt:lpstr>
      <vt:lpstr>29.33</vt:lpstr>
      <vt:lpstr>29.34</vt:lpstr>
      <vt:lpstr>29.36</vt:lpstr>
      <vt:lpstr>29.37</vt:lpstr>
      <vt:lpstr>29.38</vt:lpstr>
      <vt:lpstr>29.39</vt:lpstr>
    </vt:vector>
  </TitlesOfParts>
  <Company>Handelsskolen Minerva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Peter Schmalz</cp:lastModifiedBy>
  <cp:lastPrinted>2015-04-29T20:50:12Z</cp:lastPrinted>
  <dcterms:created xsi:type="dcterms:W3CDTF">2011-08-17T18:38:32Z</dcterms:created>
  <dcterms:modified xsi:type="dcterms:W3CDTF">2015-08-26T13:08:14Z</dcterms:modified>
</cp:coreProperties>
</file>